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清单" sheetId="4" r:id="rId1"/>
    <sheet name="设施量" sheetId="2" r:id="rId2"/>
  </sheets>
  <definedNames>
    <definedName name="_xlnm.Print_Titles" localSheetId="1">设施量!$2:$3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<sst xmlns="http://schemas.openxmlformats.org/spreadsheetml/2006/main" count="187" uniqueCount="162">
  <si>
    <t xml:space="preserve"> 2026年华漕镇农村生活污水设施养护清单</t>
  </si>
  <si>
    <t>序号</t>
  </si>
  <si>
    <t>项目内容</t>
  </si>
  <si>
    <t>单位</t>
  </si>
  <si>
    <t>2026年预算</t>
  </si>
  <si>
    <t>养护频率</t>
  </si>
  <si>
    <t>数量</t>
  </si>
  <si>
    <t>单价</t>
  </si>
  <si>
    <t>合价</t>
  </si>
  <si>
    <t>一</t>
  </si>
  <si>
    <t>日常养护</t>
  </si>
  <si>
    <t>全管网疏通频率</t>
  </si>
  <si>
    <t>管道疏通</t>
  </si>
  <si>
    <t>米</t>
  </si>
  <si>
    <t>DN150/DN225/DN300及牵引管、倒虹管1年2次</t>
  </si>
  <si>
    <t>检查井清捞</t>
  </si>
  <si>
    <t>座</t>
  </si>
  <si>
    <t>480*480、600*600、750*750、200*160、315*250、450塑料井、630塑料井、倒虹井1年4次</t>
  </si>
  <si>
    <t>格栅井清捞</t>
  </si>
  <si>
    <t>2200*900格栅井1年52次</t>
  </si>
  <si>
    <t>泵房/提升井/一体化泵站保养</t>
  </si>
  <si>
    <t>泵站保养1年2次及设备维修综合报价</t>
  </si>
  <si>
    <t>二</t>
  </si>
  <si>
    <t>管道维修</t>
  </si>
  <si>
    <t>DN150管道维修</t>
  </si>
  <si>
    <t>综合报价（含路面修复）</t>
  </si>
  <si>
    <t>DN225管道维修</t>
  </si>
  <si>
    <t>DN300管道维修</t>
  </si>
  <si>
    <t>井盖维修</t>
  </si>
  <si>
    <t>井盖破损、下沉修复更换</t>
  </si>
  <si>
    <t>合计</t>
  </si>
  <si>
    <t>2026年农村生活污水设施量</t>
  </si>
  <si>
    <t>所在村</t>
  </si>
  <si>
    <t>所在组</t>
  </si>
  <si>
    <t>项目</t>
  </si>
  <si>
    <t>管道m</t>
  </si>
  <si>
    <t>窨井(座)</t>
  </si>
  <si>
    <t>2200*900格栅井</t>
  </si>
  <si>
    <t>泵房/提升井/一体化泵站(座)</t>
  </si>
  <si>
    <t>DN150</t>
  </si>
  <si>
    <t>DN225</t>
  </si>
  <si>
    <t>DN300</t>
  </si>
  <si>
    <t>牵引管</t>
  </si>
  <si>
    <t>倒虹管</t>
  </si>
  <si>
    <t>480*480</t>
  </si>
  <si>
    <t>600*600</t>
  </si>
  <si>
    <t>750*750</t>
  </si>
  <si>
    <t>200*160塑料</t>
  </si>
  <si>
    <t>315*250塑料</t>
  </si>
  <si>
    <t>450塑料</t>
  </si>
  <si>
    <t>630塑料</t>
  </si>
  <si>
    <t>倒虹井</t>
  </si>
  <si>
    <t>泵站地址</t>
  </si>
  <si>
    <t>鹫山村</t>
  </si>
  <si>
    <t>张家桥、陆家巷、卞家巷、金家塔</t>
  </si>
  <si>
    <t>10年新农村</t>
  </si>
  <si>
    <t>张家桥1</t>
  </si>
  <si>
    <t>金家塔1</t>
  </si>
  <si>
    <t>杨家村</t>
  </si>
  <si>
    <t>陆家宅、庄家泾</t>
  </si>
  <si>
    <t>11年新农村</t>
  </si>
  <si>
    <t>西方场、金更浪</t>
  </si>
  <si>
    <t>西方场1</t>
  </si>
  <si>
    <t>赵家村</t>
  </si>
  <si>
    <t>东马、西马</t>
  </si>
  <si>
    <t>东马1</t>
  </si>
  <si>
    <t>西马1</t>
  </si>
  <si>
    <t>王泥浜村</t>
  </si>
  <si>
    <t>王家厍</t>
  </si>
  <si>
    <t>2013新农村</t>
  </si>
  <si>
    <t>王泥浜王家厍1</t>
  </si>
  <si>
    <t>永丰院</t>
  </si>
  <si>
    <t>2014新农村</t>
  </si>
  <si>
    <t>永丰苑1</t>
  </si>
  <si>
    <t>华漕镇许浦村(西块）</t>
  </si>
  <si>
    <t>许浦村河西</t>
  </si>
  <si>
    <t>2016水利所已完工项目</t>
  </si>
  <si>
    <t>河西1</t>
  </si>
  <si>
    <t>华漕镇许浦村(东块）</t>
  </si>
  <si>
    <t>许浦村河东（工程量扣除动迁）</t>
  </si>
  <si>
    <t>河东老泵站1许发路1</t>
  </si>
  <si>
    <t>华漕镇杨家巷村、陈家角村</t>
  </si>
  <si>
    <t>柴塘、板桥</t>
  </si>
  <si>
    <t>板桥1</t>
  </si>
  <si>
    <t>柴塘1</t>
  </si>
  <si>
    <t>华漕镇第二批——潘更浪、钱更浪</t>
  </si>
  <si>
    <t>华漕村潘更浪、钱更浪</t>
  </si>
  <si>
    <t>潘更浪1</t>
  </si>
  <si>
    <t>华漕镇第二批——沈家角、黄家巷</t>
  </si>
  <si>
    <t>赵家村沈家角、黄家巷</t>
  </si>
  <si>
    <t>沈家角1</t>
  </si>
  <si>
    <t>华漕镇第二批——赵家角、周家角、曹家塘</t>
  </si>
  <si>
    <t>赵家村赵家角、周家角、曹家塘</t>
  </si>
  <si>
    <t>赵家小南泾河边1</t>
  </si>
  <si>
    <t>杨家巷村</t>
  </si>
  <si>
    <t>杨家巷、秦家桥</t>
  </si>
  <si>
    <t>2017项目水利所</t>
  </si>
  <si>
    <t>秦家桥1</t>
  </si>
  <si>
    <t>纪东村</t>
  </si>
  <si>
    <t>梅园、彭角</t>
  </si>
  <si>
    <t>纪东梅园1彭角1</t>
  </si>
  <si>
    <t>卫星村</t>
  </si>
  <si>
    <t>毕家塔、康佳弄、三大头</t>
  </si>
  <si>
    <t>卫星三大头1</t>
  </si>
  <si>
    <t>华新中心村</t>
  </si>
  <si>
    <t>陈家角东</t>
  </si>
  <si>
    <t>西街河北</t>
  </si>
  <si>
    <t>诸翟村</t>
  </si>
  <si>
    <t>纪王村</t>
  </si>
  <si>
    <t>纪王集镇</t>
  </si>
  <si>
    <t>2017水务站项目</t>
  </si>
  <si>
    <t>纪王村巷前</t>
  </si>
  <si>
    <t>巷前</t>
  </si>
  <si>
    <t>全村</t>
  </si>
  <si>
    <t>高家浜1田杜1</t>
  </si>
  <si>
    <t>王泥浜</t>
  </si>
  <si>
    <t>王泥浜、北杜巷</t>
  </si>
  <si>
    <t>2017河道</t>
  </si>
  <si>
    <t>王泥浜1北杜巷1</t>
  </si>
  <si>
    <t>雄伟小区 红卫小区</t>
  </si>
  <si>
    <t>2018水利所项目917户</t>
  </si>
  <si>
    <t>诸翟村西街南街</t>
  </si>
  <si>
    <t>前毛1</t>
  </si>
  <si>
    <t>陈家角</t>
  </si>
  <si>
    <t>华新中心村南片</t>
  </si>
  <si>
    <t>年丰1</t>
  </si>
  <si>
    <t>前毛后毛</t>
  </si>
  <si>
    <t>前毛南1鹫山港边</t>
  </si>
  <si>
    <t>年丰</t>
  </si>
  <si>
    <t>华漕村</t>
  </si>
  <si>
    <t>老街、华江路、河南</t>
  </si>
  <si>
    <t>河南1华江路老街1</t>
  </si>
  <si>
    <t>杨家巷、陆家宅、金更浪</t>
  </si>
  <si>
    <t>2019养护新建</t>
  </si>
  <si>
    <t>华翔路东陆家宅1金更浪1华翔路东杨家巷1</t>
  </si>
  <si>
    <t>北港、严家湾</t>
  </si>
  <si>
    <t>镇城投（美丽乡村）</t>
  </si>
  <si>
    <t>北港1</t>
  </si>
  <si>
    <t>石皮弄村</t>
  </si>
  <si>
    <t>林家桥中心村</t>
  </si>
  <si>
    <t>镇城投（石皮弄村移交）</t>
  </si>
  <si>
    <t>上闵外</t>
  </si>
  <si>
    <t>2022上闵外抢修</t>
  </si>
  <si>
    <t>南巷</t>
  </si>
  <si>
    <t>2008北小泾</t>
  </si>
  <si>
    <t>雄伟河沿河截污</t>
  </si>
  <si>
    <t>2008雄伟河</t>
  </si>
  <si>
    <t>华漕港老街沿河截污泵站</t>
  </si>
  <si>
    <t>华漕港拓宽取直工程</t>
  </si>
  <si>
    <t>周泾路</t>
  </si>
  <si>
    <t>道路总管</t>
  </si>
  <si>
    <t>镇城投移交</t>
  </si>
  <si>
    <t>石皮弄村原动迁指挥部简易泵站</t>
  </si>
  <si>
    <t>进博会水务项目</t>
  </si>
  <si>
    <t>石皮弄村3号空军小区泵站</t>
  </si>
  <si>
    <t>高家浜朱家河旱流截污泵站</t>
  </si>
  <si>
    <t>2023养护新建</t>
  </si>
  <si>
    <t>合 计</t>
  </si>
  <si>
    <t>管道合计</t>
  </si>
  <si>
    <t>窨井合计</t>
  </si>
  <si>
    <t>格栅井</t>
  </si>
  <si>
    <t>泵站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</si>
</sst>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26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黑体"/>
      <charset val="134"/>
    </font>
    <font>
      <sz val="18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2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28" applyNumberFormat="0" applyAlignment="0" applyProtection="0">
      <alignment vertical="center"/>
    </xf>
    <xf numFmtId="0" fontId="21" fillId="10" borderId="29" applyNumberFormat="0" applyAlignment="0" applyProtection="0">
      <alignment vertical="center"/>
    </xf>
    <xf numFmtId="0" fontId="22" fillId="10" borderId="28" applyNumberFormat="0" applyAlignment="0" applyProtection="0">
      <alignment vertical="center"/>
    </xf>
    <xf numFmtId="0" fontId="23" fillId="11" borderId="30" applyNumberFormat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2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selection activeCell="J5" sqref="J5"/>
    </sheetView>
  </sheetViews>
  <sheetFormatPr defaultColWidth="9" defaultRowHeight="13.5" outlineLevelCol="6"/>
  <cols>
    <col min="1" max="1" width="10.625" customWidth="1"/>
    <col min="2" max="2" width="18.5" customWidth="1"/>
    <col min="3" max="3" width="10.875" customWidth="1"/>
    <col min="4" max="5" width="15.625" customWidth="1"/>
    <col min="6" max="6" width="11.625" customWidth="1"/>
    <col min="7" max="7" width="19.875" customWidth="1"/>
  </cols>
  <sheetData>
    <row r="1" spans="1:7">
      <c r="A1" s="52" t="s">
        <v>0</v>
      </c>
      <c r="B1" s="1"/>
      <c r="C1" s="1"/>
      <c r="D1" s="1"/>
      <c r="E1" s="1"/>
      <c r="F1" s="1"/>
      <c r="G1" s="1"/>
    </row>
    <row r="2" spans="1:7">
      <c r="A2" s="53"/>
      <c r="B2" s="53"/>
      <c r="C2" s="53"/>
      <c r="D2" s="53"/>
      <c r="E2" s="53"/>
      <c r="F2" s="53"/>
      <c r="G2" s="53"/>
    </row>
    <row r="3" ht="50.1" customHeight="1" spans="1:7">
      <c r="A3" s="54" t="s">
        <v>1</v>
      </c>
      <c r="B3" s="55" t="s">
        <v>2</v>
      </c>
      <c r="C3" s="54" t="s">
        <v>3</v>
      </c>
      <c r="D3" s="56" t="s">
        <v>4</v>
      </c>
      <c r="E3" s="56"/>
      <c r="F3" s="56"/>
      <c r="G3" s="55" t="s">
        <v>5</v>
      </c>
    </row>
    <row r="4" ht="50.1" customHeight="1" spans="1:7">
      <c r="A4" s="54"/>
      <c r="B4" s="55"/>
      <c r="C4" s="54"/>
      <c r="D4" s="54" t="s">
        <v>6</v>
      </c>
      <c r="E4" s="54" t="s">
        <v>7</v>
      </c>
      <c r="F4" s="54" t="s">
        <v>8</v>
      </c>
      <c r="G4" s="55"/>
    </row>
    <row r="5" ht="50.1" customHeight="1" spans="1:7">
      <c r="A5" s="57" t="s">
        <v>9</v>
      </c>
      <c r="B5" s="58" t="s">
        <v>10</v>
      </c>
      <c r="C5" s="54"/>
      <c r="D5" s="54"/>
      <c r="E5" s="54"/>
      <c r="F5" s="59"/>
      <c r="G5" s="58" t="s">
        <v>11</v>
      </c>
    </row>
    <row r="6" ht="50.1" customHeight="1" spans="1:7">
      <c r="A6" s="57">
        <v>1</v>
      </c>
      <c r="B6" s="58" t="s">
        <v>12</v>
      </c>
      <c r="C6" s="57" t="s">
        <v>13</v>
      </c>
      <c r="D6" s="57">
        <v>214621</v>
      </c>
      <c r="E6" s="57"/>
      <c r="F6" s="60"/>
      <c r="G6" s="58" t="s">
        <v>14</v>
      </c>
    </row>
    <row r="7" ht="50.1" customHeight="1" spans="1:7">
      <c r="A7" s="57">
        <v>2</v>
      </c>
      <c r="B7" s="58" t="s">
        <v>15</v>
      </c>
      <c r="C7" s="57" t="s">
        <v>16</v>
      </c>
      <c r="D7" s="57">
        <v>17868</v>
      </c>
      <c r="E7" s="57"/>
      <c r="F7" s="60"/>
      <c r="G7" s="61" t="s">
        <v>17</v>
      </c>
    </row>
    <row r="8" ht="50.1" customHeight="1" spans="1:7">
      <c r="A8" s="57">
        <v>3</v>
      </c>
      <c r="B8" s="58" t="s">
        <v>18</v>
      </c>
      <c r="C8" s="57" t="s">
        <v>16</v>
      </c>
      <c r="D8" s="57">
        <v>84</v>
      </c>
      <c r="E8" s="57"/>
      <c r="F8" s="60"/>
      <c r="G8" s="58" t="s">
        <v>19</v>
      </c>
    </row>
    <row r="9" ht="50.1" customHeight="1" spans="1:7">
      <c r="A9" s="57">
        <v>4</v>
      </c>
      <c r="B9" s="58" t="s">
        <v>20</v>
      </c>
      <c r="C9" s="57" t="s">
        <v>16</v>
      </c>
      <c r="D9" s="57">
        <v>40</v>
      </c>
      <c r="E9" s="57"/>
      <c r="F9" s="60"/>
      <c r="G9" s="62" t="s">
        <v>21</v>
      </c>
    </row>
    <row r="10" ht="55.5" customHeight="1" spans="1:7">
      <c r="A10" s="57" t="s">
        <v>22</v>
      </c>
      <c r="B10" s="58" t="s">
        <v>23</v>
      </c>
      <c r="C10" s="57"/>
      <c r="D10" s="57"/>
      <c r="E10" s="57"/>
      <c r="F10" s="60"/>
      <c r="G10" s="58"/>
    </row>
    <row r="11" ht="55.5" customHeight="1" spans="1:7">
      <c r="A11" s="57">
        <v>1</v>
      </c>
      <c r="B11" s="63" t="s">
        <v>24</v>
      </c>
      <c r="C11" s="57" t="s">
        <v>13</v>
      </c>
      <c r="D11" s="57">
        <v>200</v>
      </c>
      <c r="E11" s="57"/>
      <c r="F11" s="60"/>
      <c r="G11" s="58" t="s">
        <v>25</v>
      </c>
    </row>
    <row r="12" ht="55.5" customHeight="1" spans="1:7">
      <c r="A12" s="57">
        <v>2</v>
      </c>
      <c r="B12" s="63" t="s">
        <v>26</v>
      </c>
      <c r="C12" s="57" t="s">
        <v>13</v>
      </c>
      <c r="D12" s="57">
        <v>200</v>
      </c>
      <c r="E12" s="57"/>
      <c r="F12" s="60"/>
      <c r="G12" s="58" t="s">
        <v>25</v>
      </c>
    </row>
    <row r="13" ht="55.5" customHeight="1" spans="1:7">
      <c r="A13" s="57">
        <v>3</v>
      </c>
      <c r="B13" s="63" t="s">
        <v>27</v>
      </c>
      <c r="C13" s="57" t="s">
        <v>13</v>
      </c>
      <c r="D13" s="57">
        <v>200</v>
      </c>
      <c r="E13" s="57"/>
      <c r="F13" s="60"/>
      <c r="G13" s="58" t="s">
        <v>25</v>
      </c>
    </row>
    <row r="14" ht="55.5" customHeight="1" spans="1:7">
      <c r="A14" s="57">
        <v>4</v>
      </c>
      <c r="B14" s="63" t="s">
        <v>28</v>
      </c>
      <c r="C14" s="57" t="s">
        <v>16</v>
      </c>
      <c r="D14" s="57">
        <v>200</v>
      </c>
      <c r="E14" s="57"/>
      <c r="F14" s="60"/>
      <c r="G14" s="58" t="s">
        <v>29</v>
      </c>
    </row>
    <row r="15" ht="50.1" customHeight="1" spans="1:7">
      <c r="A15" s="55" t="s">
        <v>30</v>
      </c>
      <c r="B15" s="55"/>
      <c r="C15" s="54"/>
      <c r="D15" s="54"/>
      <c r="E15" s="54"/>
      <c r="F15" s="59"/>
      <c r="G15" s="64"/>
    </row>
    <row r="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</sheetData>
  <mergeCells count="7">
    <mergeCell ref="D3:F3"/>
    <mergeCell ref="A15:B15"/>
    <mergeCell ref="A3:A4"/>
    <mergeCell ref="B3:B4"/>
    <mergeCell ref="C3:C4"/>
    <mergeCell ref="G3:G4"/>
    <mergeCell ref="A1:G2"/>
  </mergeCells>
  <pageMargins left="0.7" right="0.7" top="0.75" bottom="0.75" header="0.3" footer="0.3"/>
  <pageSetup paperSize="9" scale="8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topLeftCell="B33" workbookViewId="0">
      <selection activeCell="E38" sqref="E38"/>
    </sheetView>
  </sheetViews>
  <sheetFormatPr defaultColWidth="9" defaultRowHeight="13.5"/>
  <cols>
    <col min="1" max="1" width="13.5" style="1" customWidth="1"/>
    <col min="2" max="2" width="23.25" style="1" customWidth="1"/>
    <col min="3" max="3" width="12.875" style="1" customWidth="1"/>
    <col min="4" max="18" width="8.625" style="1" customWidth="1"/>
  </cols>
  <sheetData>
    <row r="1" ht="56.25" customHeight="1" spans="1:20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0" customHeight="1" spans="1:20">
      <c r="A2" s="3" t="s">
        <v>32</v>
      </c>
      <c r="B2" s="4" t="s">
        <v>33</v>
      </c>
      <c r="C2" s="4" t="s">
        <v>34</v>
      </c>
      <c r="D2" s="4" t="s">
        <v>35</v>
      </c>
      <c r="E2" s="4"/>
      <c r="F2" s="4"/>
      <c r="G2" s="4"/>
      <c r="H2" s="4"/>
      <c r="I2" s="5" t="s">
        <v>36</v>
      </c>
      <c r="J2" s="6"/>
      <c r="K2" s="6"/>
      <c r="L2" s="6"/>
      <c r="M2" s="6"/>
      <c r="N2" s="6"/>
      <c r="O2" s="6"/>
      <c r="P2" s="7"/>
      <c r="Q2" s="8" t="s">
        <v>37</v>
      </c>
      <c r="R2" s="9" t="s">
        <v>38</v>
      </c>
    </row>
    <row r="3" ht="30" customHeight="1" spans="1:20">
      <c r="A3" s="10"/>
      <c r="B3" s="11"/>
      <c r="C3" s="11"/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 t="s">
        <v>45</v>
      </c>
      <c r="K3" s="11" t="s">
        <v>46</v>
      </c>
      <c r="L3" s="11" t="s">
        <v>47</v>
      </c>
      <c r="M3" s="11" t="s">
        <v>48</v>
      </c>
      <c r="N3" s="11" t="s">
        <v>49</v>
      </c>
      <c r="O3" s="11" t="s">
        <v>50</v>
      </c>
      <c r="P3" s="11" t="s">
        <v>51</v>
      </c>
      <c r="Q3" s="12"/>
      <c r="R3" s="13"/>
      <c r="S3" t="s">
        <v>52</v>
      </c>
    </row>
    <row r="4" ht="32.1" customHeight="1" spans="1:20">
      <c r="A4" s="14" t="s">
        <v>53</v>
      </c>
      <c r="B4" s="15" t="s">
        <v>54</v>
      </c>
      <c r="C4" s="16" t="s">
        <v>55</v>
      </c>
      <c r="D4" s="17">
        <v>3427.5</v>
      </c>
      <c r="E4" s="17">
        <v>4456.7</v>
      </c>
      <c r="F4" s="17">
        <v>1057.9</v>
      </c>
      <c r="G4" s="17"/>
      <c r="H4" s="17"/>
      <c r="I4" s="17">
        <v>223</v>
      </c>
      <c r="J4" s="17">
        <v>264</v>
      </c>
      <c r="K4" s="17">
        <v>53</v>
      </c>
      <c r="L4" s="17"/>
      <c r="M4" s="17"/>
      <c r="N4" s="17"/>
      <c r="O4" s="17"/>
      <c r="P4" s="17">
        <v>2</v>
      </c>
      <c r="Q4" s="17">
        <v>7</v>
      </c>
      <c r="R4" s="18">
        <v>2</v>
      </c>
      <c r="S4" s="19" t="s">
        <v>56</v>
      </c>
      <c r="T4" t="s">
        <v>57</v>
      </c>
    </row>
    <row r="5" ht="32.1" customHeight="1" spans="1:20">
      <c r="A5" s="14" t="s">
        <v>58</v>
      </c>
      <c r="B5" s="15" t="s">
        <v>59</v>
      </c>
      <c r="C5" s="16" t="s">
        <v>60</v>
      </c>
      <c r="D5" s="17">
        <v>1907</v>
      </c>
      <c r="E5" s="17">
        <v>2520.5</v>
      </c>
      <c r="F5" s="17">
        <v>675.5</v>
      </c>
      <c r="G5" s="17"/>
      <c r="H5" s="17"/>
      <c r="I5" s="17">
        <v>49</v>
      </c>
      <c r="J5" s="17">
        <v>199</v>
      </c>
      <c r="K5" s="17">
        <v>33</v>
      </c>
      <c r="L5" s="17"/>
      <c r="M5" s="17"/>
      <c r="N5" s="17"/>
      <c r="O5" s="17"/>
      <c r="P5" s="17"/>
      <c r="Q5" s="17">
        <v>1</v>
      </c>
      <c r="R5" s="18"/>
      <c r="S5" s="19"/>
    </row>
    <row r="6" ht="32.1" customHeight="1" spans="1:20">
      <c r="A6" s="14"/>
      <c r="B6" s="15" t="s">
        <v>61</v>
      </c>
      <c r="C6" s="16"/>
      <c r="D6" s="17">
        <v>1597</v>
      </c>
      <c r="E6" s="17">
        <v>3569</v>
      </c>
      <c r="F6" s="17">
        <v>829</v>
      </c>
      <c r="G6" s="17">
        <v>278</v>
      </c>
      <c r="H6" s="17">
        <v>58</v>
      </c>
      <c r="I6" s="17">
        <v>53</v>
      </c>
      <c r="J6" s="17">
        <v>332</v>
      </c>
      <c r="K6" s="17">
        <v>56</v>
      </c>
      <c r="L6" s="17"/>
      <c r="M6" s="17"/>
      <c r="N6" s="17"/>
      <c r="O6" s="17"/>
      <c r="P6" s="17">
        <v>2</v>
      </c>
      <c r="Q6" s="17">
        <v>1</v>
      </c>
      <c r="R6" s="18">
        <v>1</v>
      </c>
      <c r="S6" s="19" t="s">
        <v>62</v>
      </c>
    </row>
    <row r="7" ht="32.1" customHeight="1" spans="1:20">
      <c r="A7" s="14" t="s">
        <v>63</v>
      </c>
      <c r="B7" s="15" t="s">
        <v>64</v>
      </c>
      <c r="C7" s="16"/>
      <c r="D7" s="17">
        <v>2015.5</v>
      </c>
      <c r="E7" s="17">
        <v>1937.4</v>
      </c>
      <c r="F7" s="17">
        <v>306.5</v>
      </c>
      <c r="G7" s="17"/>
      <c r="H7" s="17"/>
      <c r="I7" s="17">
        <v>121</v>
      </c>
      <c r="J7" s="17">
        <v>148</v>
      </c>
      <c r="K7" s="17">
        <v>3</v>
      </c>
      <c r="L7" s="17"/>
      <c r="M7" s="17"/>
      <c r="N7" s="17"/>
      <c r="O7" s="17"/>
      <c r="P7" s="17"/>
      <c r="Q7" s="20">
        <v>2</v>
      </c>
      <c r="R7" s="18">
        <v>2</v>
      </c>
      <c r="S7" s="19" t="s">
        <v>65</v>
      </c>
      <c r="T7" t="s">
        <v>66</v>
      </c>
    </row>
    <row r="8" ht="32.1" customHeight="1" spans="1:20">
      <c r="A8" s="14" t="s">
        <v>67</v>
      </c>
      <c r="B8" s="15" t="s">
        <v>68</v>
      </c>
      <c r="C8" s="16" t="s">
        <v>69</v>
      </c>
      <c r="D8" s="17">
        <v>1515</v>
      </c>
      <c r="E8" s="17">
        <v>540</v>
      </c>
      <c r="F8" s="17">
        <v>598</v>
      </c>
      <c r="G8" s="17"/>
      <c r="H8" s="17"/>
      <c r="I8" s="17"/>
      <c r="J8" s="17">
        <v>60</v>
      </c>
      <c r="K8" s="17"/>
      <c r="L8" s="17">
        <v>133</v>
      </c>
      <c r="M8" s="17">
        <v>50</v>
      </c>
      <c r="N8" s="17"/>
      <c r="O8" s="17"/>
      <c r="P8" s="17"/>
      <c r="Q8" s="17">
        <v>1</v>
      </c>
      <c r="R8" s="18">
        <v>1</v>
      </c>
      <c r="S8" s="19" t="s">
        <v>70</v>
      </c>
    </row>
    <row r="9" ht="32.1" customHeight="1" spans="1:20">
      <c r="A9" s="14" t="s">
        <v>53</v>
      </c>
      <c r="B9" s="15" t="s">
        <v>71</v>
      </c>
      <c r="C9" s="16" t="s">
        <v>72</v>
      </c>
      <c r="D9" s="17">
        <v>1661</v>
      </c>
      <c r="E9" s="17">
        <v>997</v>
      </c>
      <c r="F9" s="17">
        <v>636</v>
      </c>
      <c r="G9" s="17"/>
      <c r="H9" s="17"/>
      <c r="I9" s="17"/>
      <c r="J9" s="17">
        <v>65</v>
      </c>
      <c r="K9" s="17"/>
      <c r="L9" s="17">
        <v>212</v>
      </c>
      <c r="M9" s="17">
        <v>144</v>
      </c>
      <c r="N9" s="17"/>
      <c r="O9" s="17"/>
      <c r="P9" s="17"/>
      <c r="Q9" s="20">
        <v>1</v>
      </c>
      <c r="R9" s="18">
        <v>1</v>
      </c>
      <c r="S9" s="19" t="s">
        <v>73</v>
      </c>
    </row>
    <row r="10" ht="32.1" customHeight="1" spans="1:20">
      <c r="A10" s="14" t="s">
        <v>74</v>
      </c>
      <c r="B10" s="21" t="s">
        <v>75</v>
      </c>
      <c r="C10" s="16" t="s">
        <v>76</v>
      </c>
      <c r="D10" s="17">
        <v>7623</v>
      </c>
      <c r="E10" s="17">
        <v>6327</v>
      </c>
      <c r="F10" s="17">
        <v>2998.3</v>
      </c>
      <c r="G10" s="17"/>
      <c r="H10" s="17"/>
      <c r="I10" s="17"/>
      <c r="J10" s="17">
        <v>1444</v>
      </c>
      <c r="K10" s="17"/>
      <c r="L10" s="17"/>
      <c r="M10" s="17"/>
      <c r="N10" s="17"/>
      <c r="O10" s="17"/>
      <c r="P10" s="17"/>
      <c r="Q10" s="17">
        <v>1</v>
      </c>
      <c r="R10" s="18">
        <v>1</v>
      </c>
      <c r="S10" s="19" t="s">
        <v>77</v>
      </c>
    </row>
    <row r="11" ht="32.1" customHeight="1" spans="1:20">
      <c r="A11" s="22" t="s">
        <v>78</v>
      </c>
      <c r="B11" s="15" t="s">
        <v>79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23">
        <v>2</v>
      </c>
      <c r="S11" s="19" t="s">
        <v>80</v>
      </c>
    </row>
    <row r="12" ht="32.1" customHeight="1" spans="1:20">
      <c r="A12" s="14" t="s">
        <v>81</v>
      </c>
      <c r="B12" s="21" t="s">
        <v>82</v>
      </c>
      <c r="C12" s="16"/>
      <c r="D12" s="17">
        <f>359+2739.9</f>
        <v>3098.9</v>
      </c>
      <c r="E12" s="17">
        <f>267+1572.2</f>
        <v>1839.2</v>
      </c>
      <c r="F12" s="17">
        <v>3372.1</v>
      </c>
      <c r="G12" s="17"/>
      <c r="H12" s="17"/>
      <c r="I12" s="17"/>
      <c r="J12" s="17">
        <f>26+510</f>
        <v>536</v>
      </c>
      <c r="K12" s="17"/>
      <c r="L12" s="17"/>
      <c r="M12" s="17"/>
      <c r="N12" s="17"/>
      <c r="O12" s="17"/>
      <c r="P12" s="17"/>
      <c r="Q12" s="17">
        <v>2</v>
      </c>
      <c r="R12" s="18">
        <v>2</v>
      </c>
      <c r="S12" s="19" t="s">
        <v>83</v>
      </c>
      <c r="T12" t="s">
        <v>84</v>
      </c>
    </row>
    <row r="13" ht="32.1" customHeight="1" spans="1:20">
      <c r="A13" s="14" t="s">
        <v>85</v>
      </c>
      <c r="B13" s="21" t="s">
        <v>86</v>
      </c>
      <c r="C13" s="16"/>
      <c r="D13" s="17">
        <v>2106</v>
      </c>
      <c r="E13" s="17">
        <v>2725.5</v>
      </c>
      <c r="F13" s="17">
        <v>1097</v>
      </c>
      <c r="G13" s="17"/>
      <c r="H13" s="17"/>
      <c r="I13" s="17"/>
      <c r="J13" s="17">
        <v>632</v>
      </c>
      <c r="K13" s="17"/>
      <c r="L13" s="17"/>
      <c r="M13" s="17"/>
      <c r="N13" s="17"/>
      <c r="O13" s="17"/>
      <c r="P13" s="17"/>
      <c r="Q13" s="17">
        <v>1</v>
      </c>
      <c r="R13" s="23">
        <v>1</v>
      </c>
      <c r="S13" s="19" t="s">
        <v>87</v>
      </c>
    </row>
    <row r="14" ht="32.1" customHeight="1" spans="1:20">
      <c r="A14" s="14" t="s">
        <v>88</v>
      </c>
      <c r="B14" s="15" t="s">
        <v>89</v>
      </c>
      <c r="C14" s="16"/>
      <c r="D14" s="17">
        <v>4400</v>
      </c>
      <c r="E14" s="17">
        <v>1238</v>
      </c>
      <c r="F14" s="17">
        <v>2535</v>
      </c>
      <c r="G14" s="17"/>
      <c r="H14" s="17"/>
      <c r="I14" s="17"/>
      <c r="J14" s="17">
        <v>801</v>
      </c>
      <c r="K14" s="17"/>
      <c r="L14" s="17">
        <v>532</v>
      </c>
      <c r="M14" s="17">
        <v>150</v>
      </c>
      <c r="N14" s="17">
        <v>152</v>
      </c>
      <c r="O14" s="17">
        <v>37</v>
      </c>
      <c r="P14" s="17"/>
      <c r="Q14" s="17">
        <v>3</v>
      </c>
      <c r="R14" s="18">
        <v>1</v>
      </c>
      <c r="S14" s="19" t="s">
        <v>90</v>
      </c>
    </row>
    <row r="15" ht="32.1" customHeight="1" spans="1:20">
      <c r="A15" s="14" t="s">
        <v>91</v>
      </c>
      <c r="B15" s="15" t="s">
        <v>92</v>
      </c>
      <c r="C15" s="16"/>
      <c r="D15" s="17">
        <v>7825</v>
      </c>
      <c r="E15" s="17">
        <v>3071</v>
      </c>
      <c r="F15" s="17">
        <v>2185</v>
      </c>
      <c r="G15" s="17"/>
      <c r="H15" s="17">
        <v>38</v>
      </c>
      <c r="I15" s="17"/>
      <c r="J15" s="17">
        <v>55</v>
      </c>
      <c r="K15" s="17"/>
      <c r="L15" s="17">
        <v>651</v>
      </c>
      <c r="M15" s="17">
        <v>479</v>
      </c>
      <c r="N15" s="17">
        <v>151</v>
      </c>
      <c r="O15" s="17">
        <v>14</v>
      </c>
      <c r="P15" s="17">
        <v>2</v>
      </c>
      <c r="Q15" s="17">
        <v>2</v>
      </c>
      <c r="R15" s="18">
        <v>1</v>
      </c>
      <c r="S15" s="19" t="s">
        <v>93</v>
      </c>
    </row>
    <row r="16" ht="32.1" customHeight="1" spans="1:20">
      <c r="A16" s="14" t="s">
        <v>94</v>
      </c>
      <c r="B16" s="15" t="s">
        <v>95</v>
      </c>
      <c r="C16" s="16" t="s">
        <v>96</v>
      </c>
      <c r="D16" s="17">
        <v>24587</v>
      </c>
      <c r="E16" s="17">
        <v>8861</v>
      </c>
      <c r="F16" s="17">
        <v>3597</v>
      </c>
      <c r="G16" s="17">
        <v>1407</v>
      </c>
      <c r="H16" s="17">
        <v>179</v>
      </c>
      <c r="I16" s="17"/>
      <c r="J16" s="17">
        <v>164</v>
      </c>
      <c r="K16" s="17">
        <v>40</v>
      </c>
      <c r="L16" s="17">
        <v>219</v>
      </c>
      <c r="M16" s="17">
        <v>1632</v>
      </c>
      <c r="N16" s="17">
        <v>119</v>
      </c>
      <c r="O16" s="17"/>
      <c r="P16" s="17"/>
      <c r="Q16" s="20">
        <v>14</v>
      </c>
      <c r="R16" s="23">
        <v>4</v>
      </c>
      <c r="S16" s="19" t="s">
        <v>97</v>
      </c>
    </row>
    <row r="17" ht="32.1" customHeight="1" spans="1:19">
      <c r="A17" s="14" t="s">
        <v>98</v>
      </c>
      <c r="B17" s="15" t="s">
        <v>99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0"/>
      <c r="R17" s="23"/>
      <c r="S17" s="19" t="s">
        <v>100</v>
      </c>
    </row>
    <row r="18" ht="32.1" customHeight="1" spans="1:19">
      <c r="A18" s="14" t="s">
        <v>101</v>
      </c>
      <c r="B18" s="15" t="s">
        <v>102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0"/>
      <c r="R18" s="23"/>
      <c r="S18" s="19" t="s">
        <v>103</v>
      </c>
    </row>
    <row r="19" ht="32.1" customHeight="1" spans="1:19">
      <c r="A19" s="14" t="s">
        <v>104</v>
      </c>
      <c r="B19" s="15" t="s">
        <v>105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20"/>
      <c r="R19" s="23"/>
      <c r="S19" s="19"/>
    </row>
    <row r="20" ht="32.1" customHeight="1" spans="1:19">
      <c r="A20" s="14" t="s">
        <v>106</v>
      </c>
      <c r="B20" s="15" t="s">
        <v>107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0"/>
      <c r="R20" s="23"/>
      <c r="S20" s="19"/>
    </row>
    <row r="21" ht="32.1" customHeight="1" spans="1:19">
      <c r="A21" s="14" t="s">
        <v>108</v>
      </c>
      <c r="B21" s="15" t="s">
        <v>109</v>
      </c>
      <c r="C21" s="16" t="s">
        <v>110</v>
      </c>
      <c r="D21" s="17">
        <v>10109</v>
      </c>
      <c r="E21" s="17">
        <v>4199</v>
      </c>
      <c r="F21" s="17">
        <v>350</v>
      </c>
      <c r="G21" s="17"/>
      <c r="H21" s="17"/>
      <c r="I21" s="17"/>
      <c r="J21" s="17"/>
      <c r="K21" s="17"/>
      <c r="L21" s="17"/>
      <c r="M21" s="17">
        <v>1203</v>
      </c>
      <c r="N21" s="17">
        <v>24</v>
      </c>
      <c r="O21" s="17"/>
      <c r="P21" s="17"/>
      <c r="Q21" s="17">
        <v>16</v>
      </c>
      <c r="R21" s="18"/>
      <c r="S21" s="19"/>
    </row>
    <row r="22" ht="32.1" customHeight="1" spans="1:19">
      <c r="A22" s="14" t="s">
        <v>111</v>
      </c>
      <c r="B22" s="15" t="s">
        <v>112</v>
      </c>
      <c r="C22" s="16"/>
      <c r="D22" s="17">
        <v>1764</v>
      </c>
      <c r="E22" s="17">
        <v>1352</v>
      </c>
      <c r="F22" s="17">
        <v>521</v>
      </c>
      <c r="G22" s="17"/>
      <c r="H22" s="17"/>
      <c r="I22" s="17"/>
      <c r="J22" s="17"/>
      <c r="K22" s="17"/>
      <c r="L22" s="17"/>
      <c r="M22" s="17">
        <v>285</v>
      </c>
      <c r="N22" s="17">
        <v>33</v>
      </c>
      <c r="O22" s="17"/>
      <c r="P22" s="17"/>
      <c r="Q22" s="17"/>
      <c r="R22" s="18"/>
      <c r="S22" s="19"/>
    </row>
    <row r="23" ht="32.1" customHeight="1" spans="1:19">
      <c r="A23" s="14" t="s">
        <v>98</v>
      </c>
      <c r="B23" s="15" t="s">
        <v>113</v>
      </c>
      <c r="C23" s="16"/>
      <c r="D23" s="17">
        <v>13223</v>
      </c>
      <c r="E23" s="17">
        <v>5669</v>
      </c>
      <c r="F23" s="17">
        <v>1740</v>
      </c>
      <c r="G23" s="17"/>
      <c r="H23" s="17">
        <v>20</v>
      </c>
      <c r="I23" s="17"/>
      <c r="J23" s="17"/>
      <c r="K23" s="17"/>
      <c r="L23" s="17"/>
      <c r="M23" s="17">
        <v>1422</v>
      </c>
      <c r="N23" s="17">
        <v>81</v>
      </c>
      <c r="O23" s="17">
        <v>19</v>
      </c>
      <c r="P23" s="17">
        <v>2</v>
      </c>
      <c r="Q23" s="17">
        <v>6</v>
      </c>
      <c r="R23" s="18">
        <v>2</v>
      </c>
      <c r="S23" s="19" t="s">
        <v>114</v>
      </c>
    </row>
    <row r="24" ht="32.1" customHeight="1" spans="1:19">
      <c r="A24" s="14" t="s">
        <v>115</v>
      </c>
      <c r="B24" s="15" t="s">
        <v>116</v>
      </c>
      <c r="C24" s="16" t="s">
        <v>117</v>
      </c>
      <c r="D24" s="17"/>
      <c r="E24" s="17"/>
      <c r="F24" s="17">
        <v>1953</v>
      </c>
      <c r="G24" s="17"/>
      <c r="H24" s="17"/>
      <c r="I24" s="17"/>
      <c r="J24" s="17"/>
      <c r="K24" s="17"/>
      <c r="L24" s="17"/>
      <c r="M24" s="17"/>
      <c r="N24" s="17">
        <v>62</v>
      </c>
      <c r="O24" s="17">
        <v>21</v>
      </c>
      <c r="P24" s="17"/>
      <c r="Q24" s="17">
        <v>1</v>
      </c>
      <c r="R24" s="18">
        <v>2</v>
      </c>
      <c r="S24" s="19" t="s">
        <v>118</v>
      </c>
    </row>
    <row r="25" ht="32.1" customHeight="1" spans="1:19">
      <c r="A25" s="14" t="s">
        <v>108</v>
      </c>
      <c r="B25" s="15" t="s">
        <v>119</v>
      </c>
      <c r="C25" s="24" t="s">
        <v>120</v>
      </c>
      <c r="D25" s="25">
        <v>17840</v>
      </c>
      <c r="E25" s="25">
        <v>20295</v>
      </c>
      <c r="F25" s="25">
        <v>3907</v>
      </c>
      <c r="G25" s="25">
        <v>80</v>
      </c>
      <c r="H25" s="26"/>
      <c r="I25" s="26"/>
      <c r="J25" s="25">
        <v>540</v>
      </c>
      <c r="K25" s="25">
        <v>8</v>
      </c>
      <c r="L25" s="26"/>
      <c r="M25" s="25">
        <v>2889</v>
      </c>
      <c r="N25" s="25">
        <v>489</v>
      </c>
      <c r="O25" s="26"/>
      <c r="P25" s="17"/>
      <c r="Q25" s="25">
        <v>17</v>
      </c>
      <c r="R25" s="27">
        <v>3</v>
      </c>
    </row>
    <row r="26" ht="32.1" customHeight="1" spans="1:19">
      <c r="A26" s="14" t="s">
        <v>107</v>
      </c>
      <c r="B26" s="15" t="s">
        <v>121</v>
      </c>
      <c r="C26" s="28"/>
      <c r="D26" s="29"/>
      <c r="E26" s="29"/>
      <c r="F26" s="29"/>
      <c r="G26" s="29"/>
      <c r="H26" s="30"/>
      <c r="I26" s="30"/>
      <c r="J26" s="29"/>
      <c r="K26" s="29"/>
      <c r="L26" s="30"/>
      <c r="M26" s="29"/>
      <c r="N26" s="29"/>
      <c r="O26" s="30"/>
      <c r="P26" s="17"/>
      <c r="Q26" s="29"/>
      <c r="R26" s="31"/>
      <c r="S26" s="19" t="s">
        <v>122</v>
      </c>
    </row>
    <row r="27" ht="32.1" customHeight="1" spans="1:19">
      <c r="A27" s="14" t="s">
        <v>123</v>
      </c>
      <c r="B27" s="15" t="s">
        <v>124</v>
      </c>
      <c r="C27" s="28"/>
      <c r="D27" s="29"/>
      <c r="E27" s="29"/>
      <c r="F27" s="29"/>
      <c r="G27" s="29"/>
      <c r="H27" s="30"/>
      <c r="I27" s="30"/>
      <c r="J27" s="29"/>
      <c r="K27" s="29"/>
      <c r="L27" s="30"/>
      <c r="M27" s="29"/>
      <c r="N27" s="29"/>
      <c r="O27" s="30"/>
      <c r="P27" s="17"/>
      <c r="Q27" s="29"/>
      <c r="R27" s="31"/>
      <c r="S27" s="19" t="s">
        <v>125</v>
      </c>
    </row>
    <row r="28" ht="32.1" customHeight="1" spans="1:19">
      <c r="A28" s="14" t="s">
        <v>53</v>
      </c>
      <c r="B28" s="15" t="s">
        <v>126</v>
      </c>
      <c r="C28" s="28"/>
      <c r="D28" s="29"/>
      <c r="E28" s="29"/>
      <c r="F28" s="29"/>
      <c r="G28" s="29"/>
      <c r="H28" s="30"/>
      <c r="I28" s="30"/>
      <c r="J28" s="29"/>
      <c r="K28" s="29"/>
      <c r="L28" s="30"/>
      <c r="M28" s="29"/>
      <c r="N28" s="29"/>
      <c r="O28" s="30"/>
      <c r="P28" s="17"/>
      <c r="Q28" s="29"/>
      <c r="R28" s="31"/>
      <c r="S28" t="s">
        <v>127</v>
      </c>
    </row>
    <row r="29" ht="32.1" customHeight="1" spans="1:19">
      <c r="A29" s="14" t="s">
        <v>63</v>
      </c>
      <c r="B29" s="15" t="s">
        <v>128</v>
      </c>
      <c r="C29" s="32"/>
      <c r="D29" s="33"/>
      <c r="E29" s="33"/>
      <c r="F29" s="33"/>
      <c r="G29" s="33"/>
      <c r="H29" s="34"/>
      <c r="I29" s="34"/>
      <c r="J29" s="33"/>
      <c r="K29" s="33"/>
      <c r="L29" s="34"/>
      <c r="M29" s="33"/>
      <c r="N29" s="33"/>
      <c r="O29" s="34"/>
      <c r="P29" s="17"/>
      <c r="Q29" s="33"/>
      <c r="R29" s="35"/>
    </row>
    <row r="30" ht="32.1" customHeight="1" spans="1:19">
      <c r="A30" s="14" t="s">
        <v>129</v>
      </c>
      <c r="B30" s="15" t="s">
        <v>130</v>
      </c>
      <c r="C30" s="16" t="s">
        <v>76</v>
      </c>
      <c r="D30" s="17">
        <v>2244</v>
      </c>
      <c r="E30" s="17">
        <v>1091</v>
      </c>
      <c r="F30" s="17">
        <v>777</v>
      </c>
      <c r="G30" s="17"/>
      <c r="H30" s="17"/>
      <c r="I30" s="17"/>
      <c r="J30" s="17"/>
      <c r="K30" s="17"/>
      <c r="L30" s="17">
        <v>138</v>
      </c>
      <c r="M30" s="17">
        <v>144</v>
      </c>
      <c r="N30" s="17">
        <v>92</v>
      </c>
      <c r="O30" s="17"/>
      <c r="P30" s="17"/>
      <c r="Q30" s="17">
        <v>6</v>
      </c>
      <c r="R30" s="23">
        <v>2</v>
      </c>
      <c r="S30" s="19" t="s">
        <v>131</v>
      </c>
    </row>
    <row r="31" ht="32.1" customHeight="1" spans="1:19">
      <c r="A31" s="14" t="s">
        <v>94</v>
      </c>
      <c r="B31" s="15" t="s">
        <v>132</v>
      </c>
      <c r="C31" s="16" t="s">
        <v>133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8">
        <v>3</v>
      </c>
      <c r="S31" t="s">
        <v>134</v>
      </c>
    </row>
    <row r="32" ht="32.1" customHeight="1" spans="1:19">
      <c r="A32" s="14" t="s">
        <v>63</v>
      </c>
      <c r="B32" s="15" t="s">
        <v>135</v>
      </c>
      <c r="C32" s="16" t="s">
        <v>136</v>
      </c>
      <c r="D32" s="17">
        <v>1477</v>
      </c>
      <c r="E32" s="17">
        <v>801.5</v>
      </c>
      <c r="F32" s="17">
        <v>1353.5</v>
      </c>
      <c r="G32" s="17"/>
      <c r="H32" s="17"/>
      <c r="I32" s="17">
        <v>280</v>
      </c>
      <c r="J32" s="17"/>
      <c r="K32" s="17"/>
      <c r="L32" s="17"/>
      <c r="M32" s="17"/>
      <c r="N32" s="17"/>
      <c r="O32" s="17"/>
      <c r="P32" s="17">
        <v>2</v>
      </c>
      <c r="Q32" s="17">
        <v>1</v>
      </c>
      <c r="R32" s="18">
        <v>1</v>
      </c>
      <c r="S32" s="19" t="s">
        <v>137</v>
      </c>
    </row>
    <row r="33" ht="32.1" customHeight="1" spans="1:19">
      <c r="A33" s="14" t="s">
        <v>138</v>
      </c>
      <c r="B33" s="36" t="s">
        <v>139</v>
      </c>
      <c r="C33" s="17" t="s">
        <v>140</v>
      </c>
      <c r="D33" s="17"/>
      <c r="E33" s="17">
        <v>1413.38</v>
      </c>
      <c r="F33" s="17"/>
      <c r="G33" s="17"/>
      <c r="H33" s="17"/>
      <c r="I33" s="17">
        <v>97</v>
      </c>
      <c r="J33" s="17"/>
      <c r="K33" s="17"/>
      <c r="L33" s="17"/>
      <c r="M33" s="17"/>
      <c r="N33" s="17"/>
      <c r="O33" s="17"/>
      <c r="P33" s="17"/>
      <c r="Q33" s="17"/>
      <c r="R33" s="18">
        <v>1</v>
      </c>
      <c r="S33" s="19"/>
    </row>
    <row r="34" ht="32.1" customHeight="1" spans="1:19">
      <c r="A34" s="37" t="s">
        <v>94</v>
      </c>
      <c r="B34" s="38" t="s">
        <v>141</v>
      </c>
      <c r="C34" s="26" t="s">
        <v>142</v>
      </c>
      <c r="D34" s="26"/>
      <c r="E34" s="26"/>
      <c r="F34" s="26">
        <v>100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39">
        <v>1</v>
      </c>
    </row>
    <row r="35" ht="32.1" customHeight="1" spans="1:19">
      <c r="A35" s="14" t="s">
        <v>98</v>
      </c>
      <c r="B35" s="36" t="s">
        <v>143</v>
      </c>
      <c r="C35" s="17" t="s">
        <v>144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>
        <v>1</v>
      </c>
    </row>
    <row r="36" ht="32.1" customHeight="1" spans="1:19">
      <c r="A36" s="14" t="s">
        <v>108</v>
      </c>
      <c r="B36" s="36" t="s">
        <v>145</v>
      </c>
      <c r="C36" s="17" t="s">
        <v>146</v>
      </c>
      <c r="D36" s="17"/>
      <c r="E36" s="17"/>
      <c r="F36" s="20">
        <v>200</v>
      </c>
      <c r="G36" s="17"/>
      <c r="H36" s="17"/>
      <c r="I36" s="17"/>
      <c r="J36" s="20">
        <v>13</v>
      </c>
      <c r="K36" s="17"/>
      <c r="L36" s="17"/>
      <c r="M36" s="17"/>
      <c r="N36" s="17"/>
      <c r="O36" s="17"/>
      <c r="P36" s="17"/>
      <c r="Q36" s="17"/>
      <c r="R36" s="23">
        <v>1</v>
      </c>
    </row>
    <row r="37" ht="32.1" customHeight="1" spans="1:19">
      <c r="A37" s="14" t="s">
        <v>129</v>
      </c>
      <c r="B37" s="36" t="s">
        <v>147</v>
      </c>
      <c r="C37" s="17" t="s">
        <v>148</v>
      </c>
      <c r="D37" s="17"/>
      <c r="E37" s="17"/>
      <c r="F37" s="16"/>
      <c r="G37" s="16"/>
      <c r="H37" s="16"/>
      <c r="I37" s="16"/>
      <c r="J37" s="16"/>
      <c r="K37" s="16"/>
      <c r="L37" s="17"/>
      <c r="M37" s="17"/>
      <c r="N37" s="17"/>
      <c r="O37" s="17"/>
      <c r="P37" s="17"/>
      <c r="Q37" s="17"/>
      <c r="R37" s="23">
        <v>1</v>
      </c>
    </row>
    <row r="38" ht="32.1" customHeight="1" spans="1:19">
      <c r="A38" s="14" t="s">
        <v>149</v>
      </c>
      <c r="B38" s="36" t="s">
        <v>150</v>
      </c>
      <c r="C38" s="17" t="s">
        <v>151</v>
      </c>
      <c r="D38" s="17"/>
      <c r="E38" s="17"/>
      <c r="F38" s="17">
        <v>450</v>
      </c>
      <c r="G38" s="17"/>
      <c r="H38" s="17"/>
      <c r="I38" s="17"/>
      <c r="J38" s="17">
        <v>12</v>
      </c>
      <c r="K38" s="17"/>
      <c r="L38" s="17"/>
      <c r="M38" s="17"/>
      <c r="N38" s="17"/>
      <c r="O38" s="17"/>
      <c r="P38" s="17"/>
      <c r="Q38" s="17">
        <v>1</v>
      </c>
      <c r="R38" s="18"/>
      <c r="S38" s="19"/>
    </row>
    <row r="39" ht="32.1" customHeight="1" spans="1:19">
      <c r="A39" s="40" t="s">
        <v>138</v>
      </c>
      <c r="B39" s="38" t="s">
        <v>152</v>
      </c>
      <c r="C39" s="26" t="s">
        <v>153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27">
        <v>1</v>
      </c>
      <c r="S39" s="19"/>
    </row>
    <row r="40" ht="32.1" customHeight="1" spans="1:19">
      <c r="A40" s="40" t="s">
        <v>138</v>
      </c>
      <c r="B40" s="38" t="s">
        <v>154</v>
      </c>
      <c r="C40" s="26" t="s">
        <v>153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27">
        <v>1</v>
      </c>
      <c r="S40" s="19"/>
    </row>
    <row r="41" ht="32.1" customHeight="1" spans="1:19">
      <c r="A41" s="40" t="s">
        <v>98</v>
      </c>
      <c r="B41" s="38" t="s">
        <v>155</v>
      </c>
      <c r="C41" s="26" t="s">
        <v>156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27">
        <v>1</v>
      </c>
      <c r="S41" s="19"/>
    </row>
    <row r="42" ht="32.1" customHeight="1" spans="1:19">
      <c r="A42" s="42" t="s">
        <v>157</v>
      </c>
      <c r="B42" s="43"/>
      <c r="C42" s="43"/>
      <c r="D42" s="44">
        <f t="shared" ref="D42:R42" si="0">SUM(D4:D41)</f>
        <v>108419.9</v>
      </c>
      <c r="E42" s="44">
        <f t="shared" si="0"/>
        <v>72903.18</v>
      </c>
      <c r="F42" s="44">
        <f t="shared" si="0"/>
        <v>31238.8</v>
      </c>
      <c r="G42" s="44">
        <f t="shared" si="0"/>
        <v>1765</v>
      </c>
      <c r="H42" s="44">
        <f t="shared" si="0"/>
        <v>295</v>
      </c>
      <c r="I42" s="45">
        <f t="shared" si="0"/>
        <v>823</v>
      </c>
      <c r="J42" s="45">
        <f t="shared" si="0"/>
        <v>5265</v>
      </c>
      <c r="K42" s="45">
        <f t="shared" si="0"/>
        <v>193</v>
      </c>
      <c r="L42" s="45">
        <f t="shared" si="0"/>
        <v>1885</v>
      </c>
      <c r="M42" s="45">
        <f t="shared" si="0"/>
        <v>8398</v>
      </c>
      <c r="N42" s="45">
        <f t="shared" si="0"/>
        <v>1203</v>
      </c>
      <c r="O42" s="45">
        <f t="shared" si="0"/>
        <v>91</v>
      </c>
      <c r="P42" s="45">
        <f t="shared" si="0"/>
        <v>10</v>
      </c>
      <c r="Q42" s="46">
        <f t="shared" si="0"/>
        <v>84</v>
      </c>
      <c r="R42" s="47">
        <f t="shared" si="0"/>
        <v>40</v>
      </c>
    </row>
    <row r="44" spans="1:19">
      <c r="D44" s="1" t="s">
        <v>158</v>
      </c>
      <c r="E44" s="48">
        <f>SUM(D42:H42)</f>
        <v>214621.88</v>
      </c>
    </row>
    <row r="45" spans="1:19">
      <c r="D45" s="1" t="s">
        <v>159</v>
      </c>
      <c r="E45" s="49">
        <f>SUM(P42,I42:O42)</f>
        <v>17868</v>
      </c>
    </row>
    <row r="46" spans="1:19">
      <c r="D46" s="1" t="s">
        <v>160</v>
      </c>
      <c r="E46" s="50">
        <v>84</v>
      </c>
    </row>
    <row r="47" spans="1:19">
      <c r="D47" s="1" t="s">
        <v>161</v>
      </c>
      <c r="E47" s="51">
        <v>40</v>
      </c>
    </row>
  </sheetData>
  <mergeCells count="44">
    <mergeCell ref="A1:R1"/>
    <mergeCell ref="D2:H2"/>
    <mergeCell ref="I2:P2"/>
    <mergeCell ref="A42:C42"/>
    <mergeCell ref="A2:A3"/>
    <mergeCell ref="A5:A6"/>
    <mergeCell ref="B2:B3"/>
    <mergeCell ref="C2:C3"/>
    <mergeCell ref="C5:C7"/>
    <mergeCell ref="C10:C15"/>
    <mergeCell ref="C16:C20"/>
    <mergeCell ref="C21:C23"/>
    <mergeCell ref="C25:C29"/>
    <mergeCell ref="D16:D20"/>
    <mergeCell ref="D25:D29"/>
    <mergeCell ref="E16:E20"/>
    <mergeCell ref="E25:E29"/>
    <mergeCell ref="F16:F20"/>
    <mergeCell ref="F25:F29"/>
    <mergeCell ref="G16:G20"/>
    <mergeCell ref="G25:G29"/>
    <mergeCell ref="H16:H20"/>
    <mergeCell ref="H25:H29"/>
    <mergeCell ref="I16:I20"/>
    <mergeCell ref="I25:I29"/>
    <mergeCell ref="J16:J20"/>
    <mergeCell ref="J25:J29"/>
    <mergeCell ref="K16:K20"/>
    <mergeCell ref="K25:K29"/>
    <mergeCell ref="L16:L20"/>
    <mergeCell ref="L25:L29"/>
    <mergeCell ref="M16:M20"/>
    <mergeCell ref="M25:M29"/>
    <mergeCell ref="N16:N20"/>
    <mergeCell ref="N25:N29"/>
    <mergeCell ref="O16:O20"/>
    <mergeCell ref="O25:O29"/>
    <mergeCell ref="P16:P20"/>
    <mergeCell ref="Q2:Q3"/>
    <mergeCell ref="Q16:Q20"/>
    <mergeCell ref="Q25:Q29"/>
    <mergeCell ref="R2:R3"/>
    <mergeCell ref="R16:R20"/>
    <mergeCell ref="R25:R29"/>
  </mergeCells>
  <printOptions horizontalCentered="1"/>
  <pageMargins left="0.196850393700787" right="0.196850393700787" top="0.196850393700787" bottom="0.196850393700787" header="0" footer="0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设施量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60130</dc:creator>
  <cp:lastModifiedBy>阿凯</cp:lastModifiedBy>
  <dcterms:created xsi:type="dcterms:W3CDTF">2020-02-21T01:40:00Z</dcterms:created>
  <cp:lastPrinted>2021-08-20T00:38:00Z</cp:lastPrinted>
  <dcterms:modified xsi:type="dcterms:W3CDTF">2025-12-18T03:06:52Z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1B0DB07C79E44728A37FA80EBFFC4913</vt:lpwstr>
  </property>
  <property fmtid="{D5CDD505-2E9C-101B-9397-08002B2CF9AE}" pid="4" name="CalculationRule">
    <vt:i4>0</vt:i4>
  </property>
</Properties>
</file>