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西片道路明细" sheetId="1" r:id="rId1"/>
  </sheets>
  <externalReferences>
    <externalReference r:id="rId3"/>
  </externalReferences>
  <definedNames>
    <definedName name="_xlnm._FilterDatabase" localSheetId="0" hidden="1">西片道路明细!$A$3:$R$30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<sst xmlns="http://schemas.openxmlformats.org/spreadsheetml/2006/main" count="184" uniqueCount="71">
  <si>
    <t>古美路街道西片道路明细表</t>
  </si>
  <si>
    <t>序号</t>
  </si>
  <si>
    <t>路名</t>
  </si>
  <si>
    <t>起点</t>
  </si>
  <si>
    <t>终点</t>
  </si>
  <si>
    <t>路级</t>
  </si>
  <si>
    <t>人行道长</t>
  </si>
  <si>
    <t>人行道宽</t>
  </si>
  <si>
    <t>人行道面积</t>
  </si>
  <si>
    <t>路面长</t>
  </si>
  <si>
    <t>路面宽</t>
  </si>
  <si>
    <t>路面面积</t>
  </si>
  <si>
    <t>总面积</t>
  </si>
  <si>
    <t>废物箱数</t>
  </si>
  <si>
    <t>清扫方式</t>
  </si>
  <si>
    <t>机扫道路长度</t>
  </si>
  <si>
    <t>机扫道路面积</t>
  </si>
  <si>
    <t>冲洗道路长度</t>
  </si>
  <si>
    <t>冲洗道路面积</t>
  </si>
  <si>
    <t>闵虹路</t>
  </si>
  <si>
    <t>新泾港</t>
  </si>
  <si>
    <t>龙茗路</t>
  </si>
  <si>
    <t>二级</t>
  </si>
  <si>
    <t>人扫冲洗</t>
  </si>
  <si>
    <t>平阳路</t>
  </si>
  <si>
    <t>新泾港桥</t>
  </si>
  <si>
    <t>虹莘路</t>
  </si>
  <si>
    <t>人扫机扫冲洗</t>
  </si>
  <si>
    <t>古美西路</t>
  </si>
  <si>
    <t>平吉路</t>
  </si>
  <si>
    <t>古龙路</t>
  </si>
  <si>
    <t>东兰路</t>
  </si>
  <si>
    <t>漕宝路</t>
  </si>
  <si>
    <t>顾戴路</t>
  </si>
  <si>
    <t>平阳西路</t>
  </si>
  <si>
    <t>淀浦河</t>
  </si>
  <si>
    <t>虹莘路(东)</t>
  </si>
  <si>
    <t>龙茗路淀浦河</t>
  </si>
  <si>
    <t>平南路</t>
  </si>
  <si>
    <t>公路</t>
  </si>
  <si>
    <t>合川路</t>
  </si>
  <si>
    <t>九星苑街坊路</t>
  </si>
  <si>
    <t>三级</t>
  </si>
  <si>
    <t>东兰新村街坊路</t>
  </si>
  <si>
    <t>三岔口</t>
  </si>
  <si>
    <t>平阳五村街坊路</t>
  </si>
  <si>
    <t>东方御花园街坊路</t>
  </si>
  <si>
    <t>幼儿园</t>
  </si>
  <si>
    <t>台胞学校</t>
  </si>
  <si>
    <t>木兰苑惠兰苑东沿新泾港通道</t>
  </si>
  <si>
    <r>
      <rPr>
        <sz val="14"/>
        <rFont val="宋体"/>
        <charset val="134"/>
      </rPr>
      <t>2020</t>
    </r>
    <r>
      <rPr>
        <sz val="14"/>
        <rFont val="宋体"/>
        <charset val="134"/>
      </rPr>
      <t>年西片绿化养护费用汇总</t>
    </r>
  </si>
  <si>
    <t>值</t>
  </si>
  <si>
    <t>项目</t>
  </si>
  <si>
    <t>规格</t>
  </si>
  <si>
    <t>单位</t>
  </si>
  <si>
    <t>数量</t>
  </si>
  <si>
    <t>单价
（保洁+养护）</t>
  </si>
  <si>
    <t>行标签</t>
  </si>
  <si>
    <t>求和项:总面积</t>
  </si>
  <si>
    <t>求和项:机扫道路长度</t>
  </si>
  <si>
    <t>求和项:冲洗道路长度</t>
  </si>
  <si>
    <t>求和项:废物箱数</t>
  </si>
  <si>
    <t>求和项:人行道面积</t>
  </si>
  <si>
    <t>绿地</t>
  </si>
  <si>
    <t>一级</t>
  </si>
  <si>
    <t>平方米</t>
  </si>
  <si>
    <t>小计</t>
  </si>
  <si>
    <t>总计</t>
  </si>
  <si>
    <t>草花</t>
  </si>
  <si>
    <t>四季草花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</si>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</sst>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仿宋"/>
      <charset val="134"/>
    </font>
    <font>
      <sz val="12"/>
      <name val="华文仿宋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ocuments/xwechat_files/wxid_qqty0ubcrngw22_51a3/msg/file/2025-11/&#36947;&#36335;&#20445;&#27905;&#19996;&#35199;&#29255;&#20219;&#21153;&#3732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东片道路明细"/>
      <sheetName val="西片道路明细"/>
      <sheetName val="西片道路明细 (2)"/>
      <sheetName val="合川路（）顾戴路-闵虹路"/>
    </sheetNames>
    <sheetDataSet>
      <sheetData sheetId="0"/>
      <sheetData sheetId="1">
        <row r="3">
          <cell r="A3" t="str">
            <v>序号</v>
          </cell>
          <cell r="B3" t="str">
            <v>路名</v>
          </cell>
          <cell r="C3" t="str">
            <v>起点</v>
          </cell>
          <cell r="D3" t="str">
            <v>终点</v>
          </cell>
          <cell r="E3" t="str">
            <v>路级</v>
          </cell>
          <cell r="F3" t="str">
            <v>人行道长</v>
          </cell>
          <cell r="G3" t="str">
            <v>人行道宽</v>
          </cell>
          <cell r="H3" t="str">
            <v>人行道面积</v>
          </cell>
          <cell r="I3" t="str">
            <v>路面长</v>
          </cell>
          <cell r="J3" t="str">
            <v>路面宽</v>
          </cell>
          <cell r="K3" t="str">
            <v>路面面积</v>
          </cell>
          <cell r="L3" t="str">
            <v>总面积</v>
          </cell>
          <cell r="M3" t="str">
            <v>废物箱数</v>
          </cell>
          <cell r="N3" t="str">
            <v>清扫方式</v>
          </cell>
          <cell r="O3" t="str">
            <v>机扫道路长度</v>
          </cell>
          <cell r="P3" t="str">
            <v>机扫道路面积</v>
          </cell>
          <cell r="Q3" t="str">
            <v>冲洗道路长度</v>
          </cell>
          <cell r="R3" t="str">
            <v>冲洗道路面积</v>
          </cell>
        </row>
        <row r="4">
          <cell r="A4">
            <v>1</v>
          </cell>
          <cell r="B4" t="str">
            <v>闵虹路</v>
          </cell>
          <cell r="C4" t="str">
            <v>新泾港</v>
          </cell>
          <cell r="D4" t="str">
            <v>龙茗路</v>
          </cell>
          <cell r="E4" t="str">
            <v>二级</v>
          </cell>
          <cell r="F4">
            <v>350</v>
          </cell>
          <cell r="G4">
            <v>8.2</v>
          </cell>
          <cell r="H4">
            <v>2870</v>
          </cell>
          <cell r="I4">
            <v>350</v>
          </cell>
          <cell r="J4">
            <v>16</v>
          </cell>
          <cell r="K4">
            <v>5600</v>
          </cell>
          <cell r="L4">
            <v>8470</v>
          </cell>
          <cell r="M4">
            <v>6</v>
          </cell>
          <cell r="N4" t="str">
            <v>人扫冲洗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</row>
        <row r="5">
          <cell r="A5">
            <v>2</v>
          </cell>
          <cell r="B5" t="str">
            <v>平阳路</v>
          </cell>
          <cell r="C5" t="str">
            <v>新泾港桥</v>
          </cell>
          <cell r="D5" t="str">
            <v>虹莘路</v>
          </cell>
          <cell r="E5" t="str">
            <v>二级</v>
          </cell>
          <cell r="F5">
            <v>950</v>
          </cell>
          <cell r="G5">
            <v>8.8</v>
          </cell>
          <cell r="H5">
            <v>8360</v>
          </cell>
          <cell r="I5">
            <v>950</v>
          </cell>
          <cell r="J5">
            <v>16</v>
          </cell>
          <cell r="K5">
            <v>15200</v>
          </cell>
          <cell r="L5">
            <v>23560</v>
          </cell>
          <cell r="M5">
            <v>12</v>
          </cell>
          <cell r="N5" t="str">
            <v>人扫机扫冲洗</v>
          </cell>
          <cell r="O5">
            <v>950</v>
          </cell>
          <cell r="P5">
            <v>23560</v>
          </cell>
          <cell r="Q5">
            <v>950</v>
          </cell>
          <cell r="R5">
            <v>23560</v>
          </cell>
        </row>
        <row r="6">
          <cell r="A6">
            <v>3</v>
          </cell>
          <cell r="B6" t="str">
            <v>古美西路</v>
          </cell>
          <cell r="C6" t="str">
            <v>新泾港桥</v>
          </cell>
          <cell r="D6" t="str">
            <v>虹莘路</v>
          </cell>
          <cell r="E6" t="str">
            <v>二级</v>
          </cell>
          <cell r="F6">
            <v>950</v>
          </cell>
          <cell r="G6">
            <v>10.4</v>
          </cell>
          <cell r="H6">
            <v>9880</v>
          </cell>
          <cell r="I6">
            <v>950</v>
          </cell>
          <cell r="J6">
            <v>16</v>
          </cell>
          <cell r="K6">
            <v>15200</v>
          </cell>
          <cell r="L6">
            <v>25080</v>
          </cell>
          <cell r="M6">
            <v>8</v>
          </cell>
          <cell r="N6" t="str">
            <v>人扫机扫冲洗</v>
          </cell>
          <cell r="O6">
            <v>950</v>
          </cell>
          <cell r="P6">
            <v>25080</v>
          </cell>
          <cell r="Q6">
            <v>950</v>
          </cell>
          <cell r="R6">
            <v>25080</v>
          </cell>
        </row>
        <row r="7">
          <cell r="A7">
            <v>4</v>
          </cell>
          <cell r="B7" t="str">
            <v>平吉路</v>
          </cell>
          <cell r="C7" t="str">
            <v>新泾港</v>
          </cell>
          <cell r="D7" t="str">
            <v>龙茗路</v>
          </cell>
          <cell r="E7" t="str">
            <v>二级</v>
          </cell>
          <cell r="F7">
            <v>340</v>
          </cell>
          <cell r="G7">
            <v>8</v>
          </cell>
          <cell r="H7">
            <v>2720</v>
          </cell>
          <cell r="I7">
            <v>340</v>
          </cell>
          <cell r="J7">
            <v>16</v>
          </cell>
          <cell r="K7">
            <v>5440</v>
          </cell>
          <cell r="L7">
            <v>8160</v>
          </cell>
          <cell r="M7">
            <v>12</v>
          </cell>
          <cell r="N7" t="str">
            <v>人扫机扫冲洗</v>
          </cell>
          <cell r="O7">
            <v>340</v>
          </cell>
          <cell r="P7">
            <v>8160</v>
          </cell>
          <cell r="Q7">
            <v>340</v>
          </cell>
          <cell r="R7">
            <v>8160</v>
          </cell>
        </row>
        <row r="8">
          <cell r="A8">
            <v>5</v>
          </cell>
          <cell r="B8" t="str">
            <v>平吉路</v>
          </cell>
          <cell r="C8" t="str">
            <v>龙茗路</v>
          </cell>
          <cell r="D8" t="str">
            <v>虹莘路</v>
          </cell>
          <cell r="E8" t="str">
            <v>二级</v>
          </cell>
          <cell r="F8">
            <v>430</v>
          </cell>
          <cell r="G8">
            <v>7.3</v>
          </cell>
          <cell r="H8">
            <v>3139</v>
          </cell>
          <cell r="I8">
            <v>430</v>
          </cell>
          <cell r="J8">
            <v>14.3</v>
          </cell>
          <cell r="K8">
            <v>6149</v>
          </cell>
          <cell r="L8">
            <v>9288</v>
          </cell>
          <cell r="M8">
            <v>6</v>
          </cell>
          <cell r="N8" t="str">
            <v>人扫机扫冲洗</v>
          </cell>
          <cell r="O8">
            <v>430</v>
          </cell>
          <cell r="P8">
            <v>9288</v>
          </cell>
          <cell r="Q8">
            <v>430</v>
          </cell>
          <cell r="R8">
            <v>9288</v>
          </cell>
        </row>
        <row r="9">
          <cell r="A9">
            <v>6</v>
          </cell>
          <cell r="B9" t="str">
            <v>古龙路</v>
          </cell>
          <cell r="C9" t="str">
            <v>新泾港桥</v>
          </cell>
          <cell r="D9" t="str">
            <v>龙茗路</v>
          </cell>
          <cell r="E9" t="str">
            <v>二级</v>
          </cell>
          <cell r="F9">
            <v>340</v>
          </cell>
          <cell r="G9">
            <v>8</v>
          </cell>
          <cell r="H9">
            <v>2720</v>
          </cell>
          <cell r="I9">
            <v>340</v>
          </cell>
          <cell r="J9">
            <v>12</v>
          </cell>
          <cell r="K9">
            <v>4080</v>
          </cell>
          <cell r="L9">
            <v>6800</v>
          </cell>
          <cell r="M9">
            <v>12</v>
          </cell>
          <cell r="N9" t="str">
            <v>人扫机扫冲洗</v>
          </cell>
          <cell r="O9">
            <v>340</v>
          </cell>
          <cell r="P9">
            <v>6800</v>
          </cell>
          <cell r="Q9">
            <v>340</v>
          </cell>
          <cell r="R9">
            <v>6800</v>
          </cell>
        </row>
        <row r="10">
          <cell r="A10">
            <v>7</v>
          </cell>
          <cell r="B10" t="str">
            <v>古龙路</v>
          </cell>
          <cell r="C10" t="str">
            <v>龙茗路</v>
          </cell>
          <cell r="D10" t="str">
            <v>虹莘路</v>
          </cell>
          <cell r="E10" t="str">
            <v>二级</v>
          </cell>
          <cell r="F10">
            <v>368</v>
          </cell>
          <cell r="G10">
            <v>11.5</v>
          </cell>
          <cell r="H10">
            <v>4232</v>
          </cell>
          <cell r="I10">
            <v>368</v>
          </cell>
          <cell r="J10">
            <v>11.3</v>
          </cell>
          <cell r="K10">
            <v>4158.4</v>
          </cell>
          <cell r="L10">
            <v>8390.4</v>
          </cell>
          <cell r="M10">
            <v>6</v>
          </cell>
          <cell r="N10" t="str">
            <v>人扫机扫冲洗</v>
          </cell>
          <cell r="O10">
            <v>368</v>
          </cell>
          <cell r="P10">
            <v>8390.4</v>
          </cell>
          <cell r="Q10">
            <v>368</v>
          </cell>
          <cell r="R10">
            <v>8390.4</v>
          </cell>
        </row>
        <row r="11">
          <cell r="A11">
            <v>8</v>
          </cell>
          <cell r="B11" t="str">
            <v>东兰路</v>
          </cell>
          <cell r="C11" t="str">
            <v>新泾港桥</v>
          </cell>
          <cell r="D11" t="str">
            <v>虹莘路</v>
          </cell>
          <cell r="E11" t="str">
            <v>二级</v>
          </cell>
          <cell r="F11">
            <v>800</v>
          </cell>
          <cell r="G11">
            <v>8.6</v>
          </cell>
          <cell r="H11">
            <v>6880</v>
          </cell>
          <cell r="I11">
            <v>800</v>
          </cell>
          <cell r="J11">
            <v>12</v>
          </cell>
          <cell r="K11">
            <v>9600</v>
          </cell>
          <cell r="L11">
            <v>16480</v>
          </cell>
          <cell r="M11">
            <v>6</v>
          </cell>
          <cell r="N11" t="str">
            <v>人扫机扫冲洗</v>
          </cell>
          <cell r="O11">
            <v>800</v>
          </cell>
          <cell r="P11">
            <v>16480</v>
          </cell>
          <cell r="Q11">
            <v>800</v>
          </cell>
          <cell r="R11">
            <v>16480</v>
          </cell>
        </row>
        <row r="12">
          <cell r="A12">
            <v>9</v>
          </cell>
          <cell r="B12" t="str">
            <v>龙茗路</v>
          </cell>
          <cell r="C12" t="str">
            <v>漕宝路</v>
          </cell>
          <cell r="D12" t="str">
            <v>顾戴路</v>
          </cell>
          <cell r="E12" t="str">
            <v>二级</v>
          </cell>
          <cell r="F12">
            <v>2100</v>
          </cell>
          <cell r="G12">
            <v>12.1</v>
          </cell>
          <cell r="H12">
            <v>25410</v>
          </cell>
          <cell r="I12">
            <v>2100</v>
          </cell>
          <cell r="J12">
            <v>12</v>
          </cell>
          <cell r="K12">
            <v>25200</v>
          </cell>
          <cell r="L12">
            <v>50610</v>
          </cell>
          <cell r="M12">
            <v>22</v>
          </cell>
          <cell r="N12" t="str">
            <v>人扫机扫冲洗</v>
          </cell>
          <cell r="O12">
            <v>2100</v>
          </cell>
          <cell r="P12">
            <v>50610</v>
          </cell>
          <cell r="Q12">
            <v>2100</v>
          </cell>
          <cell r="R12">
            <v>50610</v>
          </cell>
        </row>
        <row r="13">
          <cell r="A13">
            <v>10</v>
          </cell>
          <cell r="B13" t="str">
            <v>龙茗路</v>
          </cell>
          <cell r="C13" t="str">
            <v>顾戴路</v>
          </cell>
          <cell r="D13" t="str">
            <v>平阳西路</v>
          </cell>
          <cell r="E13" t="str">
            <v>二级</v>
          </cell>
          <cell r="F13">
            <v>400</v>
          </cell>
          <cell r="G13">
            <v>17.5</v>
          </cell>
          <cell r="H13">
            <v>7000</v>
          </cell>
          <cell r="I13">
            <v>400</v>
          </cell>
          <cell r="J13">
            <v>12</v>
          </cell>
          <cell r="K13">
            <v>4800</v>
          </cell>
          <cell r="L13">
            <v>11800</v>
          </cell>
          <cell r="M13">
            <v>6</v>
          </cell>
          <cell r="N13" t="str">
            <v>人扫机扫冲洗</v>
          </cell>
          <cell r="O13">
            <v>400</v>
          </cell>
          <cell r="P13">
            <v>11800</v>
          </cell>
          <cell r="Q13">
            <v>400</v>
          </cell>
          <cell r="R13">
            <v>11800</v>
          </cell>
        </row>
        <row r="14">
          <cell r="A14">
            <v>11</v>
          </cell>
          <cell r="B14" t="str">
            <v>龙茗路</v>
          </cell>
          <cell r="C14" t="str">
            <v>平阳西路</v>
          </cell>
          <cell r="D14" t="str">
            <v>古美西路</v>
          </cell>
          <cell r="E14" t="str">
            <v>二级</v>
          </cell>
          <cell r="F14">
            <v>400</v>
          </cell>
          <cell r="G14">
            <v>8</v>
          </cell>
          <cell r="H14">
            <v>3200</v>
          </cell>
          <cell r="I14">
            <v>400</v>
          </cell>
          <cell r="J14">
            <v>12</v>
          </cell>
          <cell r="K14">
            <v>4800</v>
          </cell>
          <cell r="L14">
            <v>8000</v>
          </cell>
          <cell r="M14">
            <v>4</v>
          </cell>
          <cell r="N14" t="str">
            <v>人扫机扫冲洗</v>
          </cell>
          <cell r="O14">
            <v>400</v>
          </cell>
          <cell r="P14">
            <v>8000</v>
          </cell>
          <cell r="Q14">
            <v>400</v>
          </cell>
          <cell r="R14">
            <v>8000</v>
          </cell>
        </row>
        <row r="15">
          <cell r="A15">
            <v>12</v>
          </cell>
          <cell r="B15" t="str">
            <v>龙茗路</v>
          </cell>
          <cell r="C15" t="str">
            <v>古美西路</v>
          </cell>
          <cell r="D15" t="str">
            <v>淀浦河</v>
          </cell>
          <cell r="E15" t="str">
            <v>二级</v>
          </cell>
          <cell r="F15">
            <v>400</v>
          </cell>
          <cell r="G15">
            <v>8</v>
          </cell>
          <cell r="H15">
            <v>3200</v>
          </cell>
          <cell r="I15">
            <v>400</v>
          </cell>
          <cell r="J15">
            <v>12</v>
          </cell>
          <cell r="K15">
            <v>4800</v>
          </cell>
          <cell r="L15">
            <v>8000</v>
          </cell>
          <cell r="M15">
            <v>4</v>
          </cell>
          <cell r="N15" t="str">
            <v>人扫机扫冲洗</v>
          </cell>
          <cell r="O15">
            <v>400</v>
          </cell>
          <cell r="P15">
            <v>8000</v>
          </cell>
          <cell r="Q15">
            <v>400</v>
          </cell>
          <cell r="R15">
            <v>8000</v>
          </cell>
        </row>
        <row r="16">
          <cell r="A16">
            <v>13</v>
          </cell>
          <cell r="B16" t="str">
            <v>虹莘路(东)</v>
          </cell>
          <cell r="C16" t="str">
            <v>闵虹路</v>
          </cell>
          <cell r="D16" t="str">
            <v>顾戴路</v>
          </cell>
          <cell r="E16" t="str">
            <v>二级</v>
          </cell>
          <cell r="F16">
            <v>1200</v>
          </cell>
          <cell r="G16">
            <v>4</v>
          </cell>
          <cell r="H16">
            <v>4800</v>
          </cell>
          <cell r="I16">
            <v>1200</v>
          </cell>
          <cell r="J16">
            <v>8</v>
          </cell>
          <cell r="K16">
            <v>9600</v>
          </cell>
          <cell r="L16">
            <v>14400</v>
          </cell>
          <cell r="M16">
            <v>2</v>
          </cell>
          <cell r="N16" t="str">
            <v>人扫机扫冲洗</v>
          </cell>
          <cell r="O16">
            <v>1200</v>
          </cell>
          <cell r="P16">
            <v>14400</v>
          </cell>
          <cell r="Q16">
            <v>1200</v>
          </cell>
          <cell r="R16">
            <v>14400</v>
          </cell>
        </row>
        <row r="17">
          <cell r="A17">
            <v>14</v>
          </cell>
          <cell r="B17" t="str">
            <v>虹莘路(东)</v>
          </cell>
          <cell r="C17" t="str">
            <v>漕宝路</v>
          </cell>
          <cell r="D17" t="str">
            <v>顾戴路</v>
          </cell>
          <cell r="E17" t="str">
            <v>二级</v>
          </cell>
          <cell r="F17">
            <v>2300</v>
          </cell>
          <cell r="G17">
            <v>5.3</v>
          </cell>
          <cell r="H17">
            <v>12190</v>
          </cell>
          <cell r="I17">
            <v>2300</v>
          </cell>
          <cell r="J17">
            <v>7.5</v>
          </cell>
          <cell r="K17">
            <v>17250</v>
          </cell>
          <cell r="L17">
            <v>29440</v>
          </cell>
          <cell r="M17">
            <v>12</v>
          </cell>
          <cell r="N17" t="str">
            <v>人扫机扫冲洗</v>
          </cell>
          <cell r="O17">
            <v>2300</v>
          </cell>
          <cell r="P17">
            <v>29440</v>
          </cell>
          <cell r="Q17">
            <v>2300</v>
          </cell>
          <cell r="R17">
            <v>29440</v>
          </cell>
        </row>
        <row r="18">
          <cell r="A18">
            <v>15</v>
          </cell>
          <cell r="B18" t="str">
            <v>虹莘路(东)</v>
          </cell>
          <cell r="C18" t="str">
            <v>闵虹路</v>
          </cell>
          <cell r="D18" t="str">
            <v>淀浦河</v>
          </cell>
          <cell r="E18" t="str">
            <v>二级</v>
          </cell>
          <cell r="F18">
            <v>200</v>
          </cell>
          <cell r="G18">
            <v>4</v>
          </cell>
          <cell r="H18">
            <v>800</v>
          </cell>
          <cell r="I18">
            <v>200</v>
          </cell>
          <cell r="J18">
            <v>8</v>
          </cell>
          <cell r="K18">
            <v>1600</v>
          </cell>
          <cell r="L18">
            <v>2400</v>
          </cell>
          <cell r="M18">
            <v>4</v>
          </cell>
          <cell r="N18" t="str">
            <v>人扫机扫冲洗</v>
          </cell>
          <cell r="O18">
            <v>200</v>
          </cell>
          <cell r="P18">
            <v>2400</v>
          </cell>
          <cell r="Q18">
            <v>200</v>
          </cell>
          <cell r="R18">
            <v>2400</v>
          </cell>
        </row>
        <row r="19">
          <cell r="A19">
            <v>16</v>
          </cell>
          <cell r="B19" t="str">
            <v>龙茗路淀浦河</v>
          </cell>
          <cell r="C19" t="str">
            <v>闵虹路</v>
          </cell>
          <cell r="D19" t="str">
            <v>淀浦河</v>
          </cell>
          <cell r="E19" t="str">
            <v>二级</v>
          </cell>
          <cell r="F19">
            <v>400</v>
          </cell>
          <cell r="G19">
            <v>4.8</v>
          </cell>
          <cell r="H19">
            <v>1920</v>
          </cell>
          <cell r="I19">
            <v>647</v>
          </cell>
          <cell r="J19">
            <v>10</v>
          </cell>
          <cell r="K19">
            <v>6470</v>
          </cell>
          <cell r="L19">
            <v>8390</v>
          </cell>
          <cell r="M19">
            <v>2</v>
          </cell>
          <cell r="N19" t="str">
            <v>人扫机扫冲洗</v>
          </cell>
          <cell r="O19">
            <v>647</v>
          </cell>
          <cell r="P19">
            <v>8390</v>
          </cell>
          <cell r="Q19">
            <v>647</v>
          </cell>
          <cell r="R19">
            <v>8390</v>
          </cell>
        </row>
        <row r="20">
          <cell r="A20">
            <v>17</v>
          </cell>
          <cell r="B20" t="str">
            <v>平南路</v>
          </cell>
          <cell r="C20" t="str">
            <v>虹莘路</v>
          </cell>
          <cell r="D20" t="str">
            <v>新泾港桥</v>
          </cell>
          <cell r="E20" t="str">
            <v>二级</v>
          </cell>
          <cell r="F20">
            <v>846</v>
          </cell>
          <cell r="G20">
            <v>7</v>
          </cell>
          <cell r="H20">
            <v>5922</v>
          </cell>
          <cell r="I20">
            <v>846</v>
          </cell>
          <cell r="J20">
            <v>23</v>
          </cell>
          <cell r="K20">
            <v>19458</v>
          </cell>
          <cell r="L20">
            <v>25380</v>
          </cell>
          <cell r="M20">
            <v>8</v>
          </cell>
          <cell r="N20" t="str">
            <v>人扫机扫冲洗</v>
          </cell>
          <cell r="O20">
            <v>846</v>
          </cell>
          <cell r="P20">
            <v>25380</v>
          </cell>
          <cell r="Q20">
            <v>846</v>
          </cell>
          <cell r="R20">
            <v>25380</v>
          </cell>
        </row>
        <row r="21">
          <cell r="A21">
            <v>18</v>
          </cell>
          <cell r="B21" t="str">
            <v>顾戴路</v>
          </cell>
          <cell r="C21" t="str">
            <v>虹莘路</v>
          </cell>
          <cell r="D21" t="str">
            <v>新泾港桥</v>
          </cell>
          <cell r="E21" t="str">
            <v>公路</v>
          </cell>
          <cell r="F21">
            <v>980</v>
          </cell>
          <cell r="G21">
            <v>8</v>
          </cell>
          <cell r="H21">
            <v>7840</v>
          </cell>
          <cell r="I21">
            <v>980</v>
          </cell>
          <cell r="J21">
            <v>24</v>
          </cell>
          <cell r="K21">
            <v>23520</v>
          </cell>
          <cell r="L21">
            <v>31360</v>
          </cell>
          <cell r="M21">
            <v>6</v>
          </cell>
          <cell r="N21" t="str">
            <v>人扫机扫冲洗</v>
          </cell>
          <cell r="O21">
            <v>980</v>
          </cell>
          <cell r="P21">
            <v>31360</v>
          </cell>
          <cell r="Q21">
            <v>980</v>
          </cell>
          <cell r="R21">
            <v>31360</v>
          </cell>
        </row>
        <row r="22">
          <cell r="A22">
            <v>19</v>
          </cell>
          <cell r="B22" t="str">
            <v>合川路</v>
          </cell>
          <cell r="C22" t="str">
            <v>古美西路</v>
          </cell>
          <cell r="D22" t="str">
            <v>顾戴路</v>
          </cell>
          <cell r="E22" t="str">
            <v>二级</v>
          </cell>
          <cell r="F22">
            <v>810</v>
          </cell>
          <cell r="G22">
            <v>7.3</v>
          </cell>
          <cell r="H22">
            <v>5913</v>
          </cell>
          <cell r="I22">
            <v>810</v>
          </cell>
          <cell r="J22">
            <v>8.5</v>
          </cell>
          <cell r="K22">
            <v>6885</v>
          </cell>
          <cell r="L22">
            <v>12798</v>
          </cell>
          <cell r="M22">
            <v>1</v>
          </cell>
          <cell r="N22" t="str">
            <v>人扫机扫冲洗</v>
          </cell>
          <cell r="O22">
            <v>810</v>
          </cell>
          <cell r="P22">
            <v>12798</v>
          </cell>
          <cell r="Q22">
            <v>810</v>
          </cell>
          <cell r="R22">
            <v>12798</v>
          </cell>
        </row>
        <row r="23">
          <cell r="A23">
            <v>20</v>
          </cell>
          <cell r="B23" t="str">
            <v>合川路</v>
          </cell>
          <cell r="C23" t="str">
            <v>古美西路</v>
          </cell>
          <cell r="D23" t="str">
            <v>闵虹路</v>
          </cell>
          <cell r="E23" t="str">
            <v>二级</v>
          </cell>
          <cell r="F23">
            <v>350</v>
          </cell>
          <cell r="G23">
            <v>7.3</v>
          </cell>
          <cell r="H23">
            <v>2555</v>
          </cell>
          <cell r="I23">
            <v>350</v>
          </cell>
          <cell r="J23">
            <v>8.5</v>
          </cell>
          <cell r="K23">
            <v>2975</v>
          </cell>
          <cell r="L23">
            <v>5530</v>
          </cell>
          <cell r="M23">
            <v>1</v>
          </cell>
          <cell r="N23" t="str">
            <v>人扫机扫冲洗</v>
          </cell>
          <cell r="O23">
            <v>350</v>
          </cell>
          <cell r="P23">
            <v>5530</v>
          </cell>
          <cell r="Q23">
            <v>350</v>
          </cell>
          <cell r="R23">
            <v>5530</v>
          </cell>
        </row>
        <row r="24">
          <cell r="A24">
            <v>21</v>
          </cell>
          <cell r="B24" t="str">
            <v>九星苑街坊路</v>
          </cell>
          <cell r="C24" t="str">
            <v>东兰路</v>
          </cell>
          <cell r="D24" t="str">
            <v>龙茗路</v>
          </cell>
          <cell r="E24" t="str">
            <v>三级</v>
          </cell>
          <cell r="F24">
            <v>0</v>
          </cell>
          <cell r="G24">
            <v>0</v>
          </cell>
          <cell r="H24">
            <v>0</v>
          </cell>
          <cell r="I24">
            <v>400</v>
          </cell>
          <cell r="J24">
            <v>6.2</v>
          </cell>
          <cell r="K24">
            <v>2480</v>
          </cell>
          <cell r="L24">
            <v>2480</v>
          </cell>
        </row>
        <row r="24">
          <cell r="N24" t="str">
            <v>人扫冲洗</v>
          </cell>
        </row>
        <row r="25">
          <cell r="A25">
            <v>22</v>
          </cell>
          <cell r="B25" t="str">
            <v>东兰新村街坊路</v>
          </cell>
          <cell r="C25" t="str">
            <v>漕宝路</v>
          </cell>
          <cell r="D25" t="str">
            <v>东兰路</v>
          </cell>
          <cell r="E25" t="str">
            <v>三级</v>
          </cell>
          <cell r="F25">
            <v>0</v>
          </cell>
          <cell r="G25">
            <v>0</v>
          </cell>
          <cell r="H25">
            <v>0</v>
          </cell>
          <cell r="I25">
            <v>860</v>
          </cell>
          <cell r="J25">
            <v>6.2</v>
          </cell>
          <cell r="K25">
            <v>5332</v>
          </cell>
          <cell r="L25">
            <v>5332</v>
          </cell>
        </row>
        <row r="25">
          <cell r="N25" t="str">
            <v>人扫冲洗</v>
          </cell>
        </row>
        <row r="26">
          <cell r="A26">
            <v>23</v>
          </cell>
          <cell r="B26" t="str">
            <v>东兰新村街坊路</v>
          </cell>
          <cell r="C26" t="str">
            <v>龙茗路</v>
          </cell>
          <cell r="D26" t="str">
            <v>三岔口</v>
          </cell>
          <cell r="E26" t="str">
            <v>三级</v>
          </cell>
          <cell r="F26">
            <v>0</v>
          </cell>
          <cell r="G26">
            <v>0</v>
          </cell>
          <cell r="H26">
            <v>0</v>
          </cell>
          <cell r="I26">
            <v>200</v>
          </cell>
          <cell r="J26">
            <v>6.1</v>
          </cell>
          <cell r="K26">
            <v>1220</v>
          </cell>
          <cell r="L26">
            <v>1220</v>
          </cell>
        </row>
        <row r="26">
          <cell r="N26" t="str">
            <v>人扫冲洗</v>
          </cell>
        </row>
        <row r="27">
          <cell r="A27">
            <v>24</v>
          </cell>
          <cell r="B27" t="str">
            <v>平阳五村街坊路</v>
          </cell>
          <cell r="C27" t="str">
            <v>虹莘路</v>
          </cell>
          <cell r="D27" t="str">
            <v>龙茗路</v>
          </cell>
          <cell r="E27" t="str">
            <v>三级</v>
          </cell>
          <cell r="F27">
            <v>0</v>
          </cell>
          <cell r="G27">
            <v>0</v>
          </cell>
          <cell r="H27">
            <v>0</v>
          </cell>
          <cell r="I27">
            <v>440</v>
          </cell>
          <cell r="J27">
            <v>6.5</v>
          </cell>
          <cell r="K27">
            <v>2860</v>
          </cell>
          <cell r="L27">
            <v>2860</v>
          </cell>
        </row>
        <row r="27">
          <cell r="N27" t="str">
            <v>人扫冲洗</v>
          </cell>
        </row>
        <row r="28">
          <cell r="A28">
            <v>25</v>
          </cell>
          <cell r="B28" t="str">
            <v>平阳五村街坊路</v>
          </cell>
          <cell r="C28" t="str">
            <v>古美西路</v>
          </cell>
          <cell r="D28" t="str">
            <v>龙茗路</v>
          </cell>
          <cell r="E28" t="str">
            <v>三级</v>
          </cell>
          <cell r="F28">
            <v>0</v>
          </cell>
          <cell r="G28">
            <v>0</v>
          </cell>
          <cell r="H28">
            <v>0</v>
          </cell>
          <cell r="I28">
            <v>564</v>
          </cell>
          <cell r="J28">
            <v>6.5</v>
          </cell>
          <cell r="K28">
            <v>3666</v>
          </cell>
          <cell r="L28">
            <v>3666</v>
          </cell>
        </row>
        <row r="28">
          <cell r="N28" t="str">
            <v>人扫冲洗</v>
          </cell>
        </row>
        <row r="29">
          <cell r="A29">
            <v>26</v>
          </cell>
          <cell r="B29" t="str">
            <v>东方御花园街坊路</v>
          </cell>
          <cell r="C29" t="str">
            <v>幼儿园</v>
          </cell>
          <cell r="D29" t="str">
            <v>台胞学校</v>
          </cell>
          <cell r="E29" t="str">
            <v>三级</v>
          </cell>
          <cell r="F29">
            <v>0</v>
          </cell>
          <cell r="G29">
            <v>0</v>
          </cell>
          <cell r="H29">
            <v>0</v>
          </cell>
          <cell r="I29">
            <v>80</v>
          </cell>
          <cell r="J29">
            <v>6.5</v>
          </cell>
          <cell r="K29">
            <v>520</v>
          </cell>
          <cell r="L29">
            <v>520</v>
          </cell>
        </row>
        <row r="29">
          <cell r="N29" t="str">
            <v>人扫冲洗</v>
          </cell>
        </row>
        <row r="30">
          <cell r="A30">
            <v>27</v>
          </cell>
          <cell r="B30" t="str">
            <v>木兰苑惠兰苑东沿新泾港通道</v>
          </cell>
          <cell r="C30" t="str">
            <v>漕宝路</v>
          </cell>
          <cell r="D30" t="str">
            <v>东兰路</v>
          </cell>
          <cell r="E30" t="str">
            <v>三级</v>
          </cell>
          <cell r="F30">
            <v>0</v>
          </cell>
          <cell r="G30">
            <v>0</v>
          </cell>
          <cell r="H30">
            <v>0</v>
          </cell>
          <cell r="I30">
            <v>430</v>
          </cell>
          <cell r="J30">
            <v>6.5</v>
          </cell>
          <cell r="K30">
            <v>2795</v>
          </cell>
          <cell r="L30">
            <v>2795</v>
          </cell>
        </row>
        <row r="30">
          <cell r="N30" t="str">
            <v>人扫冲洗</v>
          </cell>
        </row>
      </sheetData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home/huawei/Documents/xwechat_files/wxid_qqty0ubcrngw22_51a3/msg/file/2025-11/&#36947;&#36335;&#20445;&#27905;&#19996;&#35199;&#29255;&#20219;&#21153;&#37327;&#26126;&#32454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Version="3" minRefreshableVersion="3" refreshedDate="44466.4242255787" refreshedBy="微软用户" recordCount="25">
  <cacheSource type="worksheet">
    <worksheetSource ref="A3:R30" sheet="西片道路明细" r:id="rId2"/>
  </cacheSource>
  <cacheFields count="18">
    <cacheField name="序号" numFmtId="0"/>
    <cacheField name="路名" numFmtId="0"/>
    <cacheField name="起点" numFmtId="0"/>
    <cacheField name="终点" numFmtId="0"/>
    <cacheField name="路级" numFmtId="0">
      <sharedItems count="3">
        <s v="二级"/>
        <s v="公路"/>
        <s v="三级"/>
      </sharedItems>
    </cacheField>
    <cacheField name="人行道长" numFmtId="0"/>
    <cacheField name="人行道宽" numFmtId="0"/>
    <cacheField name="人行道面积" numFmtId="0"/>
    <cacheField name="路面长" numFmtId="0"/>
    <cacheField name="路面宽" numFmtId="0"/>
    <cacheField name="路面面积" numFmtId="0"/>
    <cacheField name="总面积" numFmtId="0"/>
    <cacheField name="废物箱数" numFmtId="0"/>
    <cacheField name="清扫方式" numFmtId="0"/>
    <cacheField name="机扫道路长度" numFmtId="0"/>
    <cacheField name="机扫道路面积" numFmtId="0"/>
    <cacheField name="冲洗道路长度" numFmtId="0"/>
    <cacheField name="冲洗道路面积" numFmtId="0">
      <sharedItems containsString="0" containsBlank="1" containsNumber="1" minValue="0" maxValue="50610" count="18">
        <n v="0"/>
        <n v="23560"/>
        <n v="25080"/>
        <n v="8160"/>
        <n v="9288"/>
        <n v="6800"/>
        <n v="8390.4"/>
        <n v="16480"/>
        <n v="50610"/>
        <n v="11800"/>
        <n v="8000"/>
        <n v="14400"/>
        <n v="29440"/>
        <n v="2400"/>
        <n v="8390"/>
        <n v="25380"/>
        <n v="3136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1"/>
    <s v="闵虹路"/>
    <s v="新泾港"/>
    <s v="龙茗路"/>
    <x v="0"/>
    <n v="350"/>
    <n v="8.2"/>
    <n v="2870"/>
    <n v="350"/>
    <n v="16"/>
    <n v="5600"/>
    <n v="8470"/>
    <n v="6"/>
    <s v="人扫"/>
    <n v="0"/>
    <n v="0"/>
    <n v="0"/>
    <x v="0"/>
  </r>
  <r>
    <n v="2"/>
    <s v="平阳路"/>
    <s v="新泾港桥"/>
    <s v="虹莘路"/>
    <x v="0"/>
    <n v="950"/>
    <n v="8.8"/>
    <n v="8360"/>
    <n v="950"/>
    <n v="16"/>
    <n v="15200"/>
    <n v="23560"/>
    <n v="12"/>
    <s v="人扫机扫冲洗"/>
    <n v="950"/>
    <n v="23560"/>
    <n v="950"/>
    <x v="1"/>
  </r>
  <r>
    <n v="3"/>
    <s v="古美西路"/>
    <s v="新泾港桥"/>
    <s v="虹莘路"/>
    <x v="0"/>
    <n v="950"/>
    <n v="10.4"/>
    <n v="9880"/>
    <n v="950"/>
    <n v="16"/>
    <n v="15200"/>
    <n v="25080"/>
    <n v="8"/>
    <s v="人扫机扫冲洗"/>
    <n v="950"/>
    <n v="25080"/>
    <n v="950"/>
    <x v="2"/>
  </r>
  <r>
    <n v="4"/>
    <s v="平吉路"/>
    <s v="新泾港"/>
    <s v="龙茗路"/>
    <x v="0"/>
    <n v="340"/>
    <n v="8"/>
    <n v="2720"/>
    <n v="340"/>
    <n v="16"/>
    <n v="5440"/>
    <n v="8160"/>
    <n v="12"/>
    <s v="人扫机扫冲洗"/>
    <n v="340"/>
    <n v="8160"/>
    <n v="340"/>
    <x v="3"/>
  </r>
  <r>
    <n v="5"/>
    <s v="平吉路"/>
    <s v="龙茗路"/>
    <s v="虹莘路"/>
    <x v="0"/>
    <n v="430"/>
    <n v="7.3"/>
    <n v="3139"/>
    <n v="430"/>
    <n v="14.3"/>
    <n v="6149"/>
    <n v="9288"/>
    <n v="6"/>
    <s v="人扫机扫冲洗"/>
    <n v="430"/>
    <n v="9288"/>
    <n v="430"/>
    <x v="4"/>
  </r>
  <r>
    <n v="6"/>
    <s v="古龙路"/>
    <s v="新泾港桥"/>
    <s v="龙茗路"/>
    <x v="0"/>
    <n v="340"/>
    <n v="8"/>
    <n v="2720"/>
    <n v="340"/>
    <n v="12"/>
    <n v="4080"/>
    <n v="6800"/>
    <n v="12"/>
    <s v="人扫机扫冲洗"/>
    <n v="340"/>
    <n v="6800"/>
    <n v="340"/>
    <x v="5"/>
  </r>
  <r>
    <n v="7"/>
    <s v="古龙路"/>
    <s v="龙茗路"/>
    <s v="虹莘路"/>
    <x v="0"/>
    <n v="368"/>
    <n v="11.5"/>
    <n v="4232"/>
    <n v="368"/>
    <n v="11.3"/>
    <n v="4158.4"/>
    <n v="8390.4"/>
    <n v="6"/>
    <s v="人扫机扫冲洗"/>
    <n v="368"/>
    <n v="8390.4"/>
    <n v="368"/>
    <x v="6"/>
  </r>
  <r>
    <n v="8"/>
    <s v="东兰路"/>
    <s v="新泾港桥"/>
    <s v="虹莘路"/>
    <x v="0"/>
    <n v="800"/>
    <n v="8.6"/>
    <n v="6880"/>
    <n v="800"/>
    <n v="12"/>
    <n v="9600"/>
    <n v="16480"/>
    <n v="6"/>
    <s v="人扫机扫冲洗"/>
    <n v="800"/>
    <n v="16480"/>
    <n v="800"/>
    <x v="7"/>
  </r>
  <r>
    <n v="9"/>
    <s v="龙茗路"/>
    <s v="漕宝路"/>
    <s v="顾戴路"/>
    <x v="0"/>
    <n v="2100"/>
    <n v="12.1"/>
    <n v="25410"/>
    <n v="2100"/>
    <n v="12"/>
    <n v="25200"/>
    <n v="50610"/>
    <n v="22"/>
    <s v="人扫机扫冲洗"/>
    <n v="2100"/>
    <n v="50610"/>
    <n v="2100"/>
    <x v="8"/>
  </r>
  <r>
    <n v="10"/>
    <s v="龙茗路"/>
    <s v="顾戴路"/>
    <s v="平阳西路"/>
    <x v="0"/>
    <n v="400"/>
    <n v="17.5"/>
    <n v="7000"/>
    <n v="400"/>
    <n v="12"/>
    <n v="4800"/>
    <n v="11800"/>
    <n v="6"/>
    <s v="人扫机扫冲洗"/>
    <n v="400"/>
    <n v="11800"/>
    <n v="400"/>
    <x v="9"/>
  </r>
  <r>
    <n v="11"/>
    <s v="龙茗路"/>
    <s v="平阳西路"/>
    <s v="古美西路"/>
    <x v="0"/>
    <n v="400"/>
    <n v="8"/>
    <n v="3200"/>
    <n v="400"/>
    <n v="12"/>
    <n v="4800"/>
    <n v="8000"/>
    <n v="4"/>
    <s v="人扫机扫冲洗"/>
    <n v="400"/>
    <n v="8000"/>
    <n v="400"/>
    <x v="10"/>
  </r>
  <r>
    <n v="12"/>
    <s v="龙茗路"/>
    <s v="古美西路"/>
    <s v="淀浦河"/>
    <x v="0"/>
    <n v="400"/>
    <n v="8"/>
    <n v="3200"/>
    <n v="400"/>
    <n v="12"/>
    <n v="4800"/>
    <n v="8000"/>
    <n v="4"/>
    <s v="人扫机扫冲洗"/>
    <n v="400"/>
    <n v="8000"/>
    <n v="400"/>
    <x v="10"/>
  </r>
  <r>
    <n v="13"/>
    <s v="虹莘路(东)"/>
    <s v="闵虹路"/>
    <s v="顾戴路"/>
    <x v="0"/>
    <n v="1200"/>
    <n v="4"/>
    <n v="4800"/>
    <n v="1200"/>
    <n v="8"/>
    <n v="9600"/>
    <n v="14400"/>
    <n v="2"/>
    <s v="人扫机扫冲洗"/>
    <n v="1200"/>
    <n v="14400"/>
    <n v="1200"/>
    <x v="11"/>
  </r>
  <r>
    <n v="14"/>
    <s v="虹莘路"/>
    <s v="漕宝路"/>
    <s v="顾戴路"/>
    <x v="0"/>
    <n v="2300"/>
    <n v="5.3"/>
    <n v="12190"/>
    <n v="2300"/>
    <n v="7.5"/>
    <n v="17250"/>
    <n v="29440"/>
    <n v="12"/>
    <s v="人扫机扫冲洗"/>
    <n v="2300"/>
    <n v="29440"/>
    <n v="2300"/>
    <x v="12"/>
  </r>
  <r>
    <n v="15"/>
    <s v="虹莘路"/>
    <s v="闵虹路"/>
    <s v="淀浦河"/>
    <x v="0"/>
    <n v="200"/>
    <n v="4"/>
    <n v="800"/>
    <n v="200"/>
    <n v="8"/>
    <n v="1600"/>
    <n v="2400"/>
    <n v="4"/>
    <s v="人扫机扫冲洗"/>
    <n v="200"/>
    <n v="2400"/>
    <n v="200"/>
    <x v="13"/>
  </r>
  <r>
    <n v="16"/>
    <s v="龙茗路淀浦河"/>
    <s v="闵虹路"/>
    <s v="淀浦河"/>
    <x v="0"/>
    <n v="400"/>
    <n v="4.8"/>
    <n v="1920"/>
    <n v="647"/>
    <n v="10"/>
    <n v="6470"/>
    <n v="8390"/>
    <n v="2"/>
    <s v="人扫机扫冲洗"/>
    <n v="647"/>
    <n v="8390"/>
    <n v="647"/>
    <x v="14"/>
  </r>
  <r>
    <n v="17"/>
    <s v="平南路"/>
    <s v="虹莘路"/>
    <s v="新泾港桥"/>
    <x v="0"/>
    <n v="846"/>
    <n v="7"/>
    <n v="5922"/>
    <n v="846"/>
    <n v="23"/>
    <n v="19458"/>
    <n v="25380"/>
    <n v="8"/>
    <s v="人扫机扫冲洗"/>
    <n v="846"/>
    <n v="25380"/>
    <n v="846"/>
    <x v="15"/>
  </r>
  <r>
    <n v="18"/>
    <s v="顾戴路"/>
    <s v="虹莘路"/>
    <s v="新泾港桥"/>
    <x v="1"/>
    <n v="980"/>
    <n v="8"/>
    <n v="7840"/>
    <n v="980"/>
    <n v="24"/>
    <n v="23520"/>
    <n v="31360"/>
    <n v="6"/>
    <s v="人扫机扫冲洗"/>
    <n v="980"/>
    <n v="31360"/>
    <n v="980"/>
    <x v="16"/>
  </r>
  <r>
    <n v="19"/>
    <s v="九星苑街坊路"/>
    <s v="东兰路"/>
    <s v="龙茗路"/>
    <x v="2"/>
    <n v="0"/>
    <n v="0"/>
    <n v="0"/>
    <n v="400"/>
    <n v="6.2"/>
    <n v="2480"/>
    <n v="2480"/>
    <m/>
    <m/>
    <m/>
    <m/>
    <m/>
    <x v="17"/>
  </r>
  <r>
    <n v="20"/>
    <s v="东兰新村街坊路"/>
    <s v="漕宝路"/>
    <s v="东兰路"/>
    <x v="2"/>
    <n v="0"/>
    <n v="0"/>
    <n v="0"/>
    <n v="860"/>
    <n v="6.2"/>
    <n v="5332"/>
    <n v="5332"/>
    <m/>
    <m/>
    <m/>
    <m/>
    <m/>
    <x v="17"/>
  </r>
  <r>
    <n v="21"/>
    <s v="东兰新村街坊路"/>
    <s v="龙茗路"/>
    <s v="三岔口"/>
    <x v="2"/>
    <n v="0"/>
    <n v="0"/>
    <n v="0"/>
    <n v="200"/>
    <n v="6.1"/>
    <n v="1220"/>
    <n v="1220"/>
    <m/>
    <m/>
    <m/>
    <m/>
    <m/>
    <x v="17"/>
  </r>
  <r>
    <n v="22"/>
    <s v="平阳五村街坊路"/>
    <s v="虹莘路"/>
    <s v="龙茗路"/>
    <x v="2"/>
    <n v="0"/>
    <n v="0"/>
    <n v="0"/>
    <n v="440"/>
    <n v="6.5"/>
    <n v="2860"/>
    <n v="2860"/>
    <m/>
    <m/>
    <m/>
    <m/>
    <m/>
    <x v="17"/>
  </r>
  <r>
    <n v="23"/>
    <s v="平阳五村街坊路"/>
    <s v="古美西路"/>
    <s v="龙茗路"/>
    <x v="2"/>
    <n v="0"/>
    <n v="0"/>
    <n v="0"/>
    <n v="564"/>
    <n v="6.5"/>
    <n v="3666"/>
    <n v="3666"/>
    <m/>
    <m/>
    <m/>
    <m/>
    <m/>
    <x v="17"/>
  </r>
  <r>
    <n v="24"/>
    <s v="东方御花园街坊路"/>
    <s v="幼儿园"/>
    <s v="台胞学校"/>
    <x v="2"/>
    <n v="0"/>
    <n v="0"/>
    <n v="0"/>
    <n v="80"/>
    <n v="6.5"/>
    <n v="520"/>
    <n v="520"/>
    <m/>
    <m/>
    <m/>
    <m/>
    <m/>
    <x v="17"/>
  </r>
  <r>
    <n v="25"/>
    <s v="木兰苑惠兰苑东沿新泾港通道"/>
    <s v="漕宝路"/>
    <s v="东兰路"/>
    <x v="2"/>
    <n v="0"/>
    <n v="0"/>
    <n v="0"/>
    <n v="430"/>
    <n v="6.5"/>
    <n v="2795"/>
    <n v="2795"/>
    <m/>
    <m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3" minRefreshableVersion="3" createdVersion="3" useAutoFormatting="1" indent="0" outline="1" outlineData="1" showDrill="1" multipleFieldFilters="0">
  <location ref="A33:F38" firstHeaderRow="1" firstDataRow="2" firstDataCol="1"/>
  <pivotFields count="18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dataField="1" showAll="0"/>
    <pivotField showAll="0"/>
    <pivotField dataField="1" showAll="0"/>
    <pivotField showAll="0"/>
    <pivotField dataField="1" showAll="0"/>
    <pivotField showAll="0">
      <items count="19">
        <item x="0"/>
        <item x="13"/>
        <item x="5"/>
        <item x="10"/>
        <item x="3"/>
        <item x="14"/>
        <item x="6"/>
        <item x="4"/>
        <item x="9"/>
        <item x="11"/>
        <item x="7"/>
        <item x="1"/>
        <item x="2"/>
        <item x="15"/>
        <item x="12"/>
        <item x="16"/>
        <item x="8"/>
        <item x="17"/>
        <item t="default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总面积" fld="11" baseField="0" baseItem="0"/>
    <dataField name="求和项:机扫道路长度" fld="14" baseField="0" baseItem="0"/>
    <dataField name="求和项:冲洗道路长度" fld="16" baseField="0" baseItem="0"/>
    <dataField name="求和项:废物箱数" fld="12" baseField="0" baseItem="0"/>
    <dataField name="求和项:人行道面积" fld="7" baseField="0" baseItem="0"/>
  </dataFields>
  <pivotTableStyleInfo name="PivotStyleLight16" showRowHeaders="1" showColHeaders="1" showLastColumn="1"/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topLeftCell="A7" workbookViewId="0">
      <selection activeCell="G44" sqref="G44"/>
    </sheetView>
  </sheetViews>
  <sheetFormatPr defaultColWidth="9" defaultRowHeight="13.5"/>
  <cols>
    <col min="1" max="1" width="6.25" customWidth="1"/>
    <col min="2" max="2" width="17.875" customWidth="1"/>
    <col min="3" max="3" width="10.875" customWidth="1"/>
    <col min="4" max="4" width="11.75" customWidth="1"/>
    <col min="5" max="5" width="6.75" customWidth="1"/>
    <col min="6" max="6" width="9.125" customWidth="1"/>
    <col min="7" max="7" width="9" customWidth="1"/>
    <col min="8" max="8" width="10.875" customWidth="1"/>
    <col min="9" max="9" width="9" customWidth="1"/>
    <col min="10" max="10" width="9.75" customWidth="1"/>
    <col min="11" max="11" width="13.125" customWidth="1"/>
    <col min="12" max="12" width="12.75" customWidth="1"/>
    <col min="13" max="13" width="7.75" customWidth="1"/>
    <col min="14" max="14" width="13.125" customWidth="1"/>
    <col min="15" max="15" width="11.75" customWidth="1"/>
    <col min="16" max="16" width="15.375" customWidth="1"/>
    <col min="17" max="17" width="12.25" customWidth="1"/>
    <col min="18" max="18" width="14.875" customWidth="1"/>
    <col min="19" max="19" width="11.75" customWidth="1"/>
    <col min="20" max="20" width="7.75" customWidth="1"/>
    <col min="21" max="21" width="15.375" customWidth="1"/>
    <col min="22" max="22" width="5.75" customWidth="1"/>
  </cols>
  <sheetData>
    <row r="1" ht="29.25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2" customHeight="1" spans="1:18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1.95" customHeight="1" spans="1:1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ht="21.95" customHeight="1" spans="1:18">
      <c r="A4" s="4">
        <v>1</v>
      </c>
      <c r="B4" s="4" t="s">
        <v>19</v>
      </c>
      <c r="C4" s="4" t="s">
        <v>20</v>
      </c>
      <c r="D4" s="4" t="s">
        <v>21</v>
      </c>
      <c r="E4" s="4" t="s">
        <v>22</v>
      </c>
      <c r="F4" s="4">
        <v>350</v>
      </c>
      <c r="G4" s="4">
        <v>8.2</v>
      </c>
      <c r="H4" s="4">
        <v>2870</v>
      </c>
      <c r="I4" s="4">
        <v>350</v>
      </c>
      <c r="J4" s="4">
        <v>16</v>
      </c>
      <c r="K4" s="4">
        <v>5600</v>
      </c>
      <c r="L4" s="4">
        <v>8470</v>
      </c>
      <c r="M4" s="4">
        <v>6</v>
      </c>
      <c r="N4" s="4" t="s">
        <v>23</v>
      </c>
      <c r="O4" s="4">
        <v>0</v>
      </c>
      <c r="P4" s="4">
        <v>0</v>
      </c>
      <c r="Q4" s="4">
        <v>0</v>
      </c>
      <c r="R4" s="4">
        <v>0</v>
      </c>
    </row>
    <row r="5" ht="21.95" customHeight="1" spans="1:18">
      <c r="A5" s="4">
        <v>2</v>
      </c>
      <c r="B5" s="4" t="s">
        <v>24</v>
      </c>
      <c r="C5" s="4" t="s">
        <v>25</v>
      </c>
      <c r="D5" s="4" t="s">
        <v>26</v>
      </c>
      <c r="E5" s="4" t="s">
        <v>22</v>
      </c>
      <c r="F5" s="4">
        <v>950</v>
      </c>
      <c r="G5" s="4">
        <v>8.8</v>
      </c>
      <c r="H5" s="4">
        <v>8360</v>
      </c>
      <c r="I5" s="4">
        <v>950</v>
      </c>
      <c r="J5" s="4">
        <v>16</v>
      </c>
      <c r="K5" s="4">
        <v>15200</v>
      </c>
      <c r="L5" s="4">
        <v>23560</v>
      </c>
      <c r="M5" s="4">
        <v>12</v>
      </c>
      <c r="N5" s="4" t="s">
        <v>27</v>
      </c>
      <c r="O5" s="4">
        <v>950</v>
      </c>
      <c r="P5" s="4">
        <v>23560</v>
      </c>
      <c r="Q5" s="4">
        <v>950</v>
      </c>
      <c r="R5" s="4">
        <v>23560</v>
      </c>
    </row>
    <row r="6" ht="21.95" customHeight="1" spans="1:18">
      <c r="A6" s="4">
        <v>3</v>
      </c>
      <c r="B6" s="4" t="s">
        <v>28</v>
      </c>
      <c r="C6" s="4" t="s">
        <v>25</v>
      </c>
      <c r="D6" s="4" t="s">
        <v>26</v>
      </c>
      <c r="E6" s="4" t="s">
        <v>22</v>
      </c>
      <c r="F6" s="4">
        <v>950</v>
      </c>
      <c r="G6" s="4">
        <v>10.4</v>
      </c>
      <c r="H6" s="4">
        <v>9880</v>
      </c>
      <c r="I6" s="4">
        <v>950</v>
      </c>
      <c r="J6" s="4">
        <v>16</v>
      </c>
      <c r="K6" s="4">
        <v>15200</v>
      </c>
      <c r="L6" s="4">
        <v>25080</v>
      </c>
      <c r="M6" s="4">
        <v>8</v>
      </c>
      <c r="N6" s="4" t="s">
        <v>27</v>
      </c>
      <c r="O6" s="4">
        <v>950</v>
      </c>
      <c r="P6" s="4">
        <v>25080</v>
      </c>
      <c r="Q6" s="4">
        <v>950</v>
      </c>
      <c r="R6" s="4">
        <v>25080</v>
      </c>
    </row>
    <row r="7" ht="21.95" customHeight="1" spans="1:18">
      <c r="A7" s="4">
        <v>4</v>
      </c>
      <c r="B7" s="4" t="s">
        <v>29</v>
      </c>
      <c r="C7" s="4" t="s">
        <v>20</v>
      </c>
      <c r="D7" s="4" t="s">
        <v>21</v>
      </c>
      <c r="E7" s="4" t="s">
        <v>22</v>
      </c>
      <c r="F7" s="4">
        <v>340</v>
      </c>
      <c r="G7" s="4">
        <v>8</v>
      </c>
      <c r="H7" s="4">
        <v>2720</v>
      </c>
      <c r="I7" s="4">
        <v>340</v>
      </c>
      <c r="J7" s="4">
        <v>16</v>
      </c>
      <c r="K7" s="4">
        <v>5440</v>
      </c>
      <c r="L7" s="4">
        <v>8160</v>
      </c>
      <c r="M7" s="4">
        <v>12</v>
      </c>
      <c r="N7" s="4" t="s">
        <v>27</v>
      </c>
      <c r="O7" s="4">
        <v>340</v>
      </c>
      <c r="P7" s="4">
        <v>8160</v>
      </c>
      <c r="Q7" s="4">
        <v>340</v>
      </c>
      <c r="R7" s="4">
        <v>8160</v>
      </c>
    </row>
    <row r="8" ht="21.95" customHeight="1" spans="1:18">
      <c r="A8" s="4">
        <v>5</v>
      </c>
      <c r="B8" s="4" t="s">
        <v>29</v>
      </c>
      <c r="C8" s="4" t="s">
        <v>21</v>
      </c>
      <c r="D8" s="4" t="s">
        <v>26</v>
      </c>
      <c r="E8" s="4" t="s">
        <v>22</v>
      </c>
      <c r="F8" s="4">
        <v>430</v>
      </c>
      <c r="G8" s="4">
        <v>7.3</v>
      </c>
      <c r="H8" s="4">
        <v>3139</v>
      </c>
      <c r="I8" s="4">
        <v>430</v>
      </c>
      <c r="J8" s="4">
        <v>14.3</v>
      </c>
      <c r="K8" s="4">
        <v>6149</v>
      </c>
      <c r="L8" s="4">
        <v>9288</v>
      </c>
      <c r="M8" s="4">
        <v>6</v>
      </c>
      <c r="N8" s="4" t="s">
        <v>27</v>
      </c>
      <c r="O8" s="4">
        <v>430</v>
      </c>
      <c r="P8" s="4">
        <v>9288</v>
      </c>
      <c r="Q8" s="4">
        <v>430</v>
      </c>
      <c r="R8" s="4">
        <v>9288</v>
      </c>
    </row>
    <row r="9" ht="21.95" customHeight="1" spans="1:18">
      <c r="A9" s="4">
        <v>6</v>
      </c>
      <c r="B9" s="4" t="s">
        <v>30</v>
      </c>
      <c r="C9" s="4" t="s">
        <v>25</v>
      </c>
      <c r="D9" s="4" t="s">
        <v>21</v>
      </c>
      <c r="E9" s="4" t="s">
        <v>22</v>
      </c>
      <c r="F9" s="4">
        <v>340</v>
      </c>
      <c r="G9" s="4">
        <v>8</v>
      </c>
      <c r="H9" s="4">
        <v>2720</v>
      </c>
      <c r="I9" s="4">
        <v>340</v>
      </c>
      <c r="J9" s="4">
        <v>12</v>
      </c>
      <c r="K9" s="4">
        <v>4080</v>
      </c>
      <c r="L9" s="4">
        <v>6800</v>
      </c>
      <c r="M9" s="4">
        <v>12</v>
      </c>
      <c r="N9" s="4" t="s">
        <v>27</v>
      </c>
      <c r="O9" s="4">
        <v>340</v>
      </c>
      <c r="P9" s="4">
        <v>6800</v>
      </c>
      <c r="Q9" s="4">
        <v>340</v>
      </c>
      <c r="R9" s="4">
        <v>6800</v>
      </c>
    </row>
    <row r="10" ht="21.95" customHeight="1" spans="1:18">
      <c r="A10" s="4">
        <v>7</v>
      </c>
      <c r="B10" s="4" t="s">
        <v>30</v>
      </c>
      <c r="C10" s="4" t="s">
        <v>21</v>
      </c>
      <c r="D10" s="4" t="s">
        <v>26</v>
      </c>
      <c r="E10" s="4" t="s">
        <v>22</v>
      </c>
      <c r="F10" s="4">
        <v>368</v>
      </c>
      <c r="G10" s="4">
        <v>11.5</v>
      </c>
      <c r="H10" s="4">
        <v>4232</v>
      </c>
      <c r="I10" s="4">
        <v>368</v>
      </c>
      <c r="J10" s="4">
        <v>11.3</v>
      </c>
      <c r="K10" s="4">
        <v>4158.4</v>
      </c>
      <c r="L10" s="4">
        <v>8390.4</v>
      </c>
      <c r="M10" s="4">
        <v>6</v>
      </c>
      <c r="N10" s="4" t="s">
        <v>27</v>
      </c>
      <c r="O10" s="4">
        <v>368</v>
      </c>
      <c r="P10" s="4">
        <v>8390.4</v>
      </c>
      <c r="Q10" s="4">
        <v>368</v>
      </c>
      <c r="R10" s="4">
        <v>8390.4</v>
      </c>
    </row>
    <row r="11" ht="21.95" customHeight="1" spans="1:18">
      <c r="A11" s="4">
        <v>8</v>
      </c>
      <c r="B11" s="4" t="s">
        <v>31</v>
      </c>
      <c r="C11" s="4" t="s">
        <v>25</v>
      </c>
      <c r="D11" s="4" t="s">
        <v>26</v>
      </c>
      <c r="E11" s="4" t="s">
        <v>22</v>
      </c>
      <c r="F11" s="4">
        <v>800</v>
      </c>
      <c r="G11" s="4">
        <v>8.6</v>
      </c>
      <c r="H11" s="4">
        <v>6880</v>
      </c>
      <c r="I11" s="4">
        <v>800</v>
      </c>
      <c r="J11" s="4">
        <v>12</v>
      </c>
      <c r="K11" s="4">
        <v>9600</v>
      </c>
      <c r="L11" s="4">
        <v>16480</v>
      </c>
      <c r="M11" s="4">
        <v>6</v>
      </c>
      <c r="N11" s="4" t="s">
        <v>27</v>
      </c>
      <c r="O11" s="4">
        <v>800</v>
      </c>
      <c r="P11" s="4">
        <v>16480</v>
      </c>
      <c r="Q11" s="4">
        <v>800</v>
      </c>
      <c r="R11" s="4">
        <v>16480</v>
      </c>
    </row>
    <row r="12" ht="21.95" customHeight="1" spans="1:18">
      <c r="A12" s="4">
        <v>9</v>
      </c>
      <c r="B12" s="4" t="s">
        <v>21</v>
      </c>
      <c r="C12" s="4" t="s">
        <v>32</v>
      </c>
      <c r="D12" s="4" t="s">
        <v>33</v>
      </c>
      <c r="E12" s="4" t="s">
        <v>22</v>
      </c>
      <c r="F12" s="4">
        <v>2100</v>
      </c>
      <c r="G12" s="4">
        <v>12.1</v>
      </c>
      <c r="H12" s="4">
        <v>25410</v>
      </c>
      <c r="I12" s="4">
        <v>2100</v>
      </c>
      <c r="J12" s="4">
        <v>12</v>
      </c>
      <c r="K12" s="4">
        <v>25200</v>
      </c>
      <c r="L12" s="4">
        <v>50610</v>
      </c>
      <c r="M12" s="4">
        <v>22</v>
      </c>
      <c r="N12" s="4" t="s">
        <v>27</v>
      </c>
      <c r="O12" s="4">
        <v>2100</v>
      </c>
      <c r="P12" s="4">
        <v>50610</v>
      </c>
      <c r="Q12" s="4">
        <v>2100</v>
      </c>
      <c r="R12" s="4">
        <v>50610</v>
      </c>
    </row>
    <row r="13" ht="21.95" customHeight="1" spans="1:18">
      <c r="A13" s="4">
        <v>10</v>
      </c>
      <c r="B13" s="4" t="s">
        <v>21</v>
      </c>
      <c r="C13" s="4" t="s">
        <v>33</v>
      </c>
      <c r="D13" s="4" t="s">
        <v>34</v>
      </c>
      <c r="E13" s="4" t="s">
        <v>22</v>
      </c>
      <c r="F13" s="4">
        <v>400</v>
      </c>
      <c r="G13" s="4">
        <v>17.5</v>
      </c>
      <c r="H13" s="4">
        <v>7000</v>
      </c>
      <c r="I13" s="4">
        <v>400</v>
      </c>
      <c r="J13" s="4">
        <v>12</v>
      </c>
      <c r="K13" s="4">
        <v>4800</v>
      </c>
      <c r="L13" s="4">
        <v>11800</v>
      </c>
      <c r="M13" s="4">
        <v>6</v>
      </c>
      <c r="N13" s="4" t="s">
        <v>27</v>
      </c>
      <c r="O13" s="4">
        <v>400</v>
      </c>
      <c r="P13" s="4">
        <v>11800</v>
      </c>
      <c r="Q13" s="4">
        <v>400</v>
      </c>
      <c r="R13" s="4">
        <v>11800</v>
      </c>
    </row>
    <row r="14" ht="21.95" customHeight="1" spans="1:18">
      <c r="A14" s="4">
        <v>11</v>
      </c>
      <c r="B14" s="4" t="s">
        <v>21</v>
      </c>
      <c r="C14" s="4" t="s">
        <v>34</v>
      </c>
      <c r="D14" s="4" t="s">
        <v>28</v>
      </c>
      <c r="E14" s="4" t="s">
        <v>22</v>
      </c>
      <c r="F14" s="4">
        <v>400</v>
      </c>
      <c r="G14" s="4">
        <v>8</v>
      </c>
      <c r="H14" s="4">
        <v>3200</v>
      </c>
      <c r="I14" s="4">
        <v>400</v>
      </c>
      <c r="J14" s="4">
        <v>12</v>
      </c>
      <c r="K14" s="4">
        <v>4800</v>
      </c>
      <c r="L14" s="4">
        <v>8000</v>
      </c>
      <c r="M14" s="4">
        <v>4</v>
      </c>
      <c r="N14" s="4" t="s">
        <v>27</v>
      </c>
      <c r="O14" s="4">
        <v>400</v>
      </c>
      <c r="P14" s="4">
        <v>8000</v>
      </c>
      <c r="Q14" s="4">
        <v>400</v>
      </c>
      <c r="R14" s="4">
        <v>8000</v>
      </c>
    </row>
    <row r="15" ht="21.95" customHeight="1" spans="1:18">
      <c r="A15" s="4">
        <v>12</v>
      </c>
      <c r="B15" s="4" t="s">
        <v>21</v>
      </c>
      <c r="C15" s="4" t="s">
        <v>28</v>
      </c>
      <c r="D15" s="4" t="s">
        <v>35</v>
      </c>
      <c r="E15" s="4" t="s">
        <v>22</v>
      </c>
      <c r="F15" s="4">
        <v>400</v>
      </c>
      <c r="G15" s="4">
        <v>8</v>
      </c>
      <c r="H15" s="4">
        <v>3200</v>
      </c>
      <c r="I15" s="4">
        <v>400</v>
      </c>
      <c r="J15" s="4">
        <v>12</v>
      </c>
      <c r="K15" s="4">
        <v>4800</v>
      </c>
      <c r="L15" s="4">
        <v>8000</v>
      </c>
      <c r="M15" s="4">
        <v>4</v>
      </c>
      <c r="N15" s="4" t="s">
        <v>27</v>
      </c>
      <c r="O15" s="4">
        <v>400</v>
      </c>
      <c r="P15" s="4">
        <v>8000</v>
      </c>
      <c r="Q15" s="4">
        <v>400</v>
      </c>
      <c r="R15" s="4">
        <v>8000</v>
      </c>
    </row>
    <row r="16" ht="21.95" customHeight="1" spans="1:18">
      <c r="A16" s="4">
        <v>13</v>
      </c>
      <c r="B16" s="4" t="s">
        <v>36</v>
      </c>
      <c r="C16" s="4" t="s">
        <v>19</v>
      </c>
      <c r="D16" s="4" t="s">
        <v>33</v>
      </c>
      <c r="E16" s="4" t="s">
        <v>22</v>
      </c>
      <c r="F16" s="4">
        <v>1200</v>
      </c>
      <c r="G16" s="4">
        <v>4</v>
      </c>
      <c r="H16" s="4">
        <v>4800</v>
      </c>
      <c r="I16" s="4">
        <v>1200</v>
      </c>
      <c r="J16" s="4">
        <v>8</v>
      </c>
      <c r="K16" s="4">
        <v>9600</v>
      </c>
      <c r="L16" s="4">
        <v>14400</v>
      </c>
      <c r="M16" s="4">
        <v>2</v>
      </c>
      <c r="N16" s="4" t="s">
        <v>27</v>
      </c>
      <c r="O16" s="4">
        <v>1200</v>
      </c>
      <c r="P16" s="4">
        <v>14400</v>
      </c>
      <c r="Q16" s="4">
        <v>1200</v>
      </c>
      <c r="R16" s="4">
        <v>14400</v>
      </c>
    </row>
    <row r="17" ht="21.95" customHeight="1" spans="1:18">
      <c r="A17" s="4">
        <v>14</v>
      </c>
      <c r="B17" s="4" t="s">
        <v>36</v>
      </c>
      <c r="C17" s="4" t="s">
        <v>32</v>
      </c>
      <c r="D17" s="4" t="s">
        <v>33</v>
      </c>
      <c r="E17" s="4" t="s">
        <v>22</v>
      </c>
      <c r="F17" s="4">
        <v>2300</v>
      </c>
      <c r="G17" s="4">
        <v>5.3</v>
      </c>
      <c r="H17" s="4">
        <v>12190</v>
      </c>
      <c r="I17" s="4">
        <v>2300</v>
      </c>
      <c r="J17" s="4">
        <v>7.5</v>
      </c>
      <c r="K17" s="4">
        <v>17250</v>
      </c>
      <c r="L17" s="4">
        <v>29440</v>
      </c>
      <c r="M17" s="4">
        <v>12</v>
      </c>
      <c r="N17" s="4" t="s">
        <v>27</v>
      </c>
      <c r="O17" s="4">
        <v>2300</v>
      </c>
      <c r="P17" s="4">
        <v>29440</v>
      </c>
      <c r="Q17" s="4">
        <v>2300</v>
      </c>
      <c r="R17" s="4">
        <v>29440</v>
      </c>
    </row>
    <row r="18" ht="21.95" customHeight="1" spans="1:18">
      <c r="A18" s="4">
        <v>15</v>
      </c>
      <c r="B18" s="4" t="s">
        <v>36</v>
      </c>
      <c r="C18" s="4" t="s">
        <v>19</v>
      </c>
      <c r="D18" s="4" t="s">
        <v>35</v>
      </c>
      <c r="E18" s="4" t="s">
        <v>22</v>
      </c>
      <c r="F18" s="4">
        <v>200</v>
      </c>
      <c r="G18" s="4">
        <v>4</v>
      </c>
      <c r="H18" s="4">
        <v>800</v>
      </c>
      <c r="I18" s="4">
        <v>200</v>
      </c>
      <c r="J18" s="4">
        <v>8</v>
      </c>
      <c r="K18" s="4">
        <v>1600</v>
      </c>
      <c r="L18" s="4">
        <v>2400</v>
      </c>
      <c r="M18" s="4">
        <v>4</v>
      </c>
      <c r="N18" s="4" t="s">
        <v>27</v>
      </c>
      <c r="O18" s="4">
        <v>200</v>
      </c>
      <c r="P18" s="4">
        <v>2400</v>
      </c>
      <c r="Q18" s="4">
        <v>200</v>
      </c>
      <c r="R18" s="4">
        <v>2400</v>
      </c>
    </row>
    <row r="19" ht="21.95" customHeight="1" spans="1:18">
      <c r="A19" s="4">
        <v>16</v>
      </c>
      <c r="B19" s="4" t="s">
        <v>37</v>
      </c>
      <c r="C19" s="4" t="s">
        <v>19</v>
      </c>
      <c r="D19" s="4" t="s">
        <v>35</v>
      </c>
      <c r="E19" s="4" t="s">
        <v>22</v>
      </c>
      <c r="F19" s="4">
        <v>400</v>
      </c>
      <c r="G19" s="4">
        <v>4.8</v>
      </c>
      <c r="H19" s="4">
        <v>1920</v>
      </c>
      <c r="I19" s="4">
        <v>647</v>
      </c>
      <c r="J19" s="4">
        <v>10</v>
      </c>
      <c r="K19" s="4">
        <v>6470</v>
      </c>
      <c r="L19" s="4">
        <v>8390</v>
      </c>
      <c r="M19" s="4">
        <v>2</v>
      </c>
      <c r="N19" s="4" t="s">
        <v>27</v>
      </c>
      <c r="O19" s="4">
        <v>647</v>
      </c>
      <c r="P19" s="4">
        <v>8390</v>
      </c>
      <c r="Q19" s="4">
        <v>647</v>
      </c>
      <c r="R19" s="4">
        <v>8390</v>
      </c>
    </row>
    <row r="20" s="1" customFormat="1" ht="21.95" customHeight="1" spans="1:18">
      <c r="A20" s="5">
        <v>17</v>
      </c>
      <c r="B20" s="5" t="s">
        <v>38</v>
      </c>
      <c r="C20" s="5" t="s">
        <v>26</v>
      </c>
      <c r="D20" s="5" t="s">
        <v>25</v>
      </c>
      <c r="E20" s="5" t="s">
        <v>22</v>
      </c>
      <c r="F20" s="5">
        <f>2115*2/5</f>
        <v>846</v>
      </c>
      <c r="G20" s="5">
        <v>7</v>
      </c>
      <c r="H20" s="5">
        <f>14805*2/5</f>
        <v>5922</v>
      </c>
      <c r="I20" s="5">
        <f>2115*2/5</f>
        <v>846</v>
      </c>
      <c r="J20" s="5">
        <v>23</v>
      </c>
      <c r="K20" s="5">
        <f>48645*2/5</f>
        <v>19458</v>
      </c>
      <c r="L20" s="5">
        <f>63450*2/5</f>
        <v>25380</v>
      </c>
      <c r="M20" s="5">
        <v>8</v>
      </c>
      <c r="N20" s="5" t="s">
        <v>27</v>
      </c>
      <c r="O20" s="5">
        <f>2115*2/5</f>
        <v>846</v>
      </c>
      <c r="P20" s="5">
        <f>63450*2/5</f>
        <v>25380</v>
      </c>
      <c r="Q20" s="5">
        <f>2115*2/5</f>
        <v>846</v>
      </c>
      <c r="R20" s="5">
        <f>63450*2/5</f>
        <v>25380</v>
      </c>
    </row>
    <row r="21" ht="21.95" customHeight="1" spans="1:18">
      <c r="A21" s="4">
        <v>18</v>
      </c>
      <c r="B21" s="4" t="s">
        <v>33</v>
      </c>
      <c r="C21" s="4" t="s">
        <v>26</v>
      </c>
      <c r="D21" s="4" t="s">
        <v>25</v>
      </c>
      <c r="E21" s="4" t="s">
        <v>39</v>
      </c>
      <c r="F21" s="4">
        <v>980</v>
      </c>
      <c r="G21" s="4">
        <v>8</v>
      </c>
      <c r="H21" s="4">
        <v>7840</v>
      </c>
      <c r="I21" s="4">
        <v>980</v>
      </c>
      <c r="J21" s="4">
        <v>24</v>
      </c>
      <c r="K21" s="4">
        <v>23520</v>
      </c>
      <c r="L21" s="4">
        <v>31360</v>
      </c>
      <c r="M21" s="4">
        <v>6</v>
      </c>
      <c r="N21" s="4" t="s">
        <v>27</v>
      </c>
      <c r="O21" s="4">
        <v>980</v>
      </c>
      <c r="P21" s="4">
        <v>31360</v>
      </c>
      <c r="Q21" s="4">
        <v>980</v>
      </c>
      <c r="R21" s="4">
        <v>31360</v>
      </c>
    </row>
    <row r="22" ht="21.95" customHeight="1" spans="1:18">
      <c r="A22" s="5">
        <v>19</v>
      </c>
      <c r="B22" s="4" t="s">
        <v>40</v>
      </c>
      <c r="C22" s="4" t="s">
        <v>28</v>
      </c>
      <c r="D22" s="4" t="s">
        <v>33</v>
      </c>
      <c r="E22" s="4" t="s">
        <v>22</v>
      </c>
      <c r="F22" s="4">
        <v>810</v>
      </c>
      <c r="G22" s="4">
        <v>7.3</v>
      </c>
      <c r="H22" s="4">
        <f>F22*G22</f>
        <v>5913</v>
      </c>
      <c r="I22" s="4">
        <v>810</v>
      </c>
      <c r="J22" s="4">
        <v>8.5</v>
      </c>
      <c r="K22" s="4">
        <f t="shared" ref="K22:K29" si="0">I22*J22</f>
        <v>6885</v>
      </c>
      <c r="L22" s="4">
        <f>K22+H22</f>
        <v>12798</v>
      </c>
      <c r="M22" s="4">
        <v>1</v>
      </c>
      <c r="N22" s="4" t="s">
        <v>27</v>
      </c>
      <c r="O22" s="4">
        <v>810</v>
      </c>
      <c r="P22" s="4">
        <v>12798</v>
      </c>
      <c r="Q22" s="4">
        <v>810</v>
      </c>
      <c r="R22" s="4">
        <v>12798</v>
      </c>
    </row>
    <row r="23" ht="21.95" customHeight="1" spans="1:18">
      <c r="A23" s="4">
        <v>20</v>
      </c>
      <c r="B23" s="4" t="s">
        <v>40</v>
      </c>
      <c r="C23" s="4" t="s">
        <v>28</v>
      </c>
      <c r="D23" s="4" t="s">
        <v>19</v>
      </c>
      <c r="E23" s="4" t="s">
        <v>22</v>
      </c>
      <c r="F23" s="4">
        <v>350</v>
      </c>
      <c r="G23" s="4">
        <v>7.3</v>
      </c>
      <c r="H23" s="4">
        <f>F23*G23</f>
        <v>2555</v>
      </c>
      <c r="I23" s="4">
        <v>350</v>
      </c>
      <c r="J23" s="4">
        <v>8.5</v>
      </c>
      <c r="K23" s="4">
        <f t="shared" si="0"/>
        <v>2975</v>
      </c>
      <c r="L23" s="4">
        <f>K23+H23</f>
        <v>5530</v>
      </c>
      <c r="M23" s="4">
        <v>1</v>
      </c>
      <c r="N23" s="4" t="s">
        <v>27</v>
      </c>
      <c r="O23" s="4">
        <v>350</v>
      </c>
      <c r="P23" s="4">
        <v>5530</v>
      </c>
      <c r="Q23" s="4">
        <v>350</v>
      </c>
      <c r="R23" s="4">
        <v>5530</v>
      </c>
    </row>
    <row r="24" ht="21.95" customHeight="1" spans="1:18">
      <c r="A24" s="5">
        <v>21</v>
      </c>
      <c r="B24" s="4" t="s">
        <v>41</v>
      </c>
      <c r="C24" s="4" t="s">
        <v>31</v>
      </c>
      <c r="D24" s="4" t="s">
        <v>21</v>
      </c>
      <c r="E24" s="4" t="s">
        <v>42</v>
      </c>
      <c r="F24" s="4">
        <v>0</v>
      </c>
      <c r="G24" s="4">
        <v>0</v>
      </c>
      <c r="H24" s="4">
        <v>0</v>
      </c>
      <c r="I24" s="4">
        <v>400</v>
      </c>
      <c r="J24" s="4">
        <v>6.2</v>
      </c>
      <c r="K24" s="4">
        <f t="shared" si="0"/>
        <v>2480</v>
      </c>
      <c r="L24" s="4">
        <f t="shared" ref="L24:L30" si="1">K24</f>
        <v>2480</v>
      </c>
      <c r="M24" s="4"/>
      <c r="N24" s="4" t="s">
        <v>23</v>
      </c>
      <c r="O24" s="4"/>
      <c r="P24" s="4"/>
      <c r="Q24" s="4"/>
      <c r="R24" s="4"/>
    </row>
    <row r="25" ht="21.95" customHeight="1" spans="1:18">
      <c r="A25" s="4">
        <v>22</v>
      </c>
      <c r="B25" s="4" t="s">
        <v>43</v>
      </c>
      <c r="C25" s="4" t="s">
        <v>32</v>
      </c>
      <c r="D25" s="4" t="s">
        <v>31</v>
      </c>
      <c r="E25" s="4" t="s">
        <v>42</v>
      </c>
      <c r="F25" s="4">
        <v>0</v>
      </c>
      <c r="G25" s="4">
        <v>0</v>
      </c>
      <c r="H25" s="4">
        <v>0</v>
      </c>
      <c r="I25" s="4">
        <v>860</v>
      </c>
      <c r="J25" s="4">
        <v>6.2</v>
      </c>
      <c r="K25" s="4">
        <f t="shared" si="0"/>
        <v>5332</v>
      </c>
      <c r="L25" s="4">
        <f t="shared" si="1"/>
        <v>5332</v>
      </c>
      <c r="M25" s="4"/>
      <c r="N25" s="4" t="s">
        <v>23</v>
      </c>
      <c r="O25" s="4"/>
      <c r="P25" s="4"/>
      <c r="Q25" s="4"/>
      <c r="R25" s="4"/>
    </row>
    <row r="26" ht="21.95" customHeight="1" spans="1:18">
      <c r="A26" s="5">
        <v>23</v>
      </c>
      <c r="B26" s="4" t="s">
        <v>43</v>
      </c>
      <c r="C26" s="4" t="s">
        <v>21</v>
      </c>
      <c r="D26" s="4" t="s">
        <v>44</v>
      </c>
      <c r="E26" s="4" t="s">
        <v>42</v>
      </c>
      <c r="F26" s="4">
        <v>0</v>
      </c>
      <c r="G26" s="4">
        <v>0</v>
      </c>
      <c r="H26" s="4">
        <v>0</v>
      </c>
      <c r="I26" s="4">
        <v>200</v>
      </c>
      <c r="J26" s="4">
        <v>6.1</v>
      </c>
      <c r="K26" s="4">
        <f t="shared" si="0"/>
        <v>1220</v>
      </c>
      <c r="L26" s="4">
        <f t="shared" si="1"/>
        <v>1220</v>
      </c>
      <c r="M26" s="4"/>
      <c r="N26" s="4" t="s">
        <v>23</v>
      </c>
      <c r="O26" s="4"/>
      <c r="P26" s="4"/>
      <c r="Q26" s="4"/>
      <c r="R26" s="4"/>
    </row>
    <row r="27" ht="21.95" customHeight="1" spans="1:18">
      <c r="A27" s="4">
        <v>24</v>
      </c>
      <c r="B27" s="4" t="s">
        <v>45</v>
      </c>
      <c r="C27" s="4" t="s">
        <v>26</v>
      </c>
      <c r="D27" s="4" t="s">
        <v>21</v>
      </c>
      <c r="E27" s="4" t="s">
        <v>42</v>
      </c>
      <c r="F27" s="4">
        <v>0</v>
      </c>
      <c r="G27" s="4">
        <v>0</v>
      </c>
      <c r="H27" s="4">
        <v>0</v>
      </c>
      <c r="I27" s="4">
        <v>440</v>
      </c>
      <c r="J27" s="4">
        <v>6.5</v>
      </c>
      <c r="K27" s="4">
        <f t="shared" si="0"/>
        <v>2860</v>
      </c>
      <c r="L27" s="4">
        <f t="shared" si="1"/>
        <v>2860</v>
      </c>
      <c r="M27" s="4"/>
      <c r="N27" s="4" t="s">
        <v>23</v>
      </c>
      <c r="O27" s="4"/>
      <c r="P27" s="4"/>
      <c r="Q27" s="4"/>
      <c r="R27" s="4"/>
    </row>
    <row r="28" ht="21.95" customHeight="1" spans="1:18">
      <c r="A28" s="5">
        <v>25</v>
      </c>
      <c r="B28" s="4" t="s">
        <v>45</v>
      </c>
      <c r="C28" s="4" t="s">
        <v>28</v>
      </c>
      <c r="D28" s="4" t="s">
        <v>21</v>
      </c>
      <c r="E28" s="4" t="s">
        <v>42</v>
      </c>
      <c r="F28" s="4">
        <v>0</v>
      </c>
      <c r="G28" s="4">
        <v>0</v>
      </c>
      <c r="H28" s="4">
        <v>0</v>
      </c>
      <c r="I28" s="4">
        <v>564</v>
      </c>
      <c r="J28" s="4">
        <v>6.5</v>
      </c>
      <c r="K28" s="4">
        <f t="shared" si="0"/>
        <v>3666</v>
      </c>
      <c r="L28" s="4">
        <f t="shared" si="1"/>
        <v>3666</v>
      </c>
      <c r="M28" s="4"/>
      <c r="N28" s="4" t="s">
        <v>23</v>
      </c>
      <c r="O28" s="4"/>
      <c r="P28" s="4"/>
      <c r="Q28" s="4"/>
      <c r="R28" s="4"/>
    </row>
    <row r="29" ht="21.95" customHeight="1" spans="1:18">
      <c r="A29" s="4">
        <v>26</v>
      </c>
      <c r="B29" s="4" t="s">
        <v>46</v>
      </c>
      <c r="C29" s="4" t="s">
        <v>47</v>
      </c>
      <c r="D29" s="4" t="s">
        <v>48</v>
      </c>
      <c r="E29" s="4" t="s">
        <v>42</v>
      </c>
      <c r="F29" s="4">
        <v>0</v>
      </c>
      <c r="G29" s="4">
        <v>0</v>
      </c>
      <c r="H29" s="4">
        <v>0</v>
      </c>
      <c r="I29" s="4">
        <v>80</v>
      </c>
      <c r="J29" s="4">
        <v>6.5</v>
      </c>
      <c r="K29" s="4">
        <f t="shared" si="0"/>
        <v>520</v>
      </c>
      <c r="L29" s="4">
        <f t="shared" si="1"/>
        <v>520</v>
      </c>
      <c r="M29" s="4"/>
      <c r="N29" s="4" t="s">
        <v>23</v>
      </c>
      <c r="O29" s="4"/>
      <c r="P29" s="4"/>
      <c r="Q29" s="4"/>
      <c r="R29" s="4"/>
    </row>
    <row r="30" ht="21.95" customHeight="1" spans="1:18">
      <c r="A30" s="5">
        <v>27</v>
      </c>
      <c r="B30" s="4" t="s">
        <v>49</v>
      </c>
      <c r="C30" s="4" t="s">
        <v>32</v>
      </c>
      <c r="D30" s="4" t="s">
        <v>31</v>
      </c>
      <c r="E30" s="4" t="s">
        <v>42</v>
      </c>
      <c r="F30" s="4">
        <v>0</v>
      </c>
      <c r="G30" s="4">
        <v>0</v>
      </c>
      <c r="H30" s="4">
        <v>0</v>
      </c>
      <c r="I30" s="4">
        <v>430</v>
      </c>
      <c r="J30" s="4">
        <v>6.5</v>
      </c>
      <c r="K30" s="4">
        <v>2795</v>
      </c>
      <c r="L30" s="4">
        <f t="shared" si="1"/>
        <v>2795</v>
      </c>
      <c r="M30" s="4"/>
      <c r="N30" s="4" t="s">
        <v>23</v>
      </c>
      <c r="O30" s="4"/>
      <c r="P30" s="4"/>
      <c r="Q30" s="4"/>
      <c r="R30" s="4"/>
    </row>
    <row r="32" ht="17.25" hidden="1" customHeight="1" spans="8:12">
      <c r="H32" s="8" t="s">
        <v>50</v>
      </c>
      <c r="I32" s="8"/>
      <c r="J32" s="8"/>
      <c r="K32" s="8"/>
      <c r="L32" s="8"/>
    </row>
    <row r="33" ht="37.5" hidden="1" customHeight="1" spans="2:12">
      <c r="B33" t="s">
        <v>51</v>
      </c>
      <c r="H33" s="9" t="s">
        <v>52</v>
      </c>
      <c r="I33" s="9" t="s">
        <v>53</v>
      </c>
      <c r="J33" s="9" t="s">
        <v>54</v>
      </c>
      <c r="K33" s="9" t="s">
        <v>55</v>
      </c>
      <c r="L33" s="14" t="s">
        <v>56</v>
      </c>
    </row>
    <row r="34" ht="17.25" hidden="1" customHeight="1" spans="1:12">
      <c r="A34" t="s">
        <v>57</v>
      </c>
      <c r="B34" t="s">
        <v>58</v>
      </c>
      <c r="C34" t="s">
        <v>59</v>
      </c>
      <c r="D34" t="s">
        <v>60</v>
      </c>
      <c r="E34" t="s">
        <v>61</v>
      </c>
      <c r="F34" t="s">
        <v>62</v>
      </c>
      <c r="H34" s="10" t="s">
        <v>63</v>
      </c>
      <c r="I34" s="9" t="s">
        <v>64</v>
      </c>
      <c r="J34" s="9" t="s">
        <v>65</v>
      </c>
      <c r="K34" s="13">
        <v>47280</v>
      </c>
      <c r="L34" s="15">
        <v>12.7</v>
      </c>
    </row>
    <row r="35" ht="17.25" hidden="1" customHeight="1" spans="1:12">
      <c r="A35" s="6" t="s">
        <v>22</v>
      </c>
      <c r="B35" s="7">
        <v>264648.4</v>
      </c>
      <c r="C35" s="7">
        <v>12671</v>
      </c>
      <c r="D35" s="7">
        <v>12671</v>
      </c>
      <c r="E35" s="7">
        <v>132</v>
      </c>
      <c r="F35" s="7">
        <v>105243</v>
      </c>
      <c r="H35" s="11"/>
      <c r="I35" s="9" t="s">
        <v>22</v>
      </c>
      <c r="J35" s="9" t="s">
        <v>65</v>
      </c>
      <c r="K35" s="13">
        <v>9363</v>
      </c>
      <c r="L35" s="15">
        <v>7.87</v>
      </c>
    </row>
    <row r="36" ht="17.25" hidden="1" customHeight="1" spans="1:12">
      <c r="A36" s="6" t="s">
        <v>39</v>
      </c>
      <c r="B36" s="7">
        <v>31360</v>
      </c>
      <c r="C36" s="7">
        <v>980</v>
      </c>
      <c r="D36" s="7">
        <v>980</v>
      </c>
      <c r="E36" s="7">
        <v>6</v>
      </c>
      <c r="F36" s="7">
        <v>7840</v>
      </c>
      <c r="H36" s="11"/>
      <c r="I36" s="9" t="s">
        <v>42</v>
      </c>
      <c r="J36" s="9" t="s">
        <v>65</v>
      </c>
      <c r="K36" s="13">
        <v>37604</v>
      </c>
      <c r="L36" s="15">
        <v>6.31</v>
      </c>
    </row>
    <row r="37" ht="17.25" hidden="1" customHeight="1" spans="1:12">
      <c r="A37" s="6" t="s">
        <v>42</v>
      </c>
      <c r="B37" s="7">
        <v>18873</v>
      </c>
      <c r="C37" s="7"/>
      <c r="D37" s="7"/>
      <c r="E37" s="7"/>
      <c r="F37" s="7">
        <v>0</v>
      </c>
      <c r="H37" s="12"/>
      <c r="I37" s="16" t="s">
        <v>66</v>
      </c>
      <c r="J37" s="9"/>
      <c r="K37" s="17">
        <f>SUM(K34:K36)</f>
        <v>94247</v>
      </c>
      <c r="L37" s="18"/>
    </row>
    <row r="38" ht="17.25" hidden="1" customHeight="1" spans="1:12">
      <c r="A38" s="6" t="s">
        <v>67</v>
      </c>
      <c r="B38" s="7">
        <v>314881.4</v>
      </c>
      <c r="C38" s="7">
        <v>13651</v>
      </c>
      <c r="D38" s="7">
        <v>13651</v>
      </c>
      <c r="E38" s="7">
        <v>138</v>
      </c>
      <c r="F38" s="7">
        <v>113083</v>
      </c>
      <c r="H38" s="10" t="s">
        <v>68</v>
      </c>
      <c r="I38" s="9" t="s">
        <v>69</v>
      </c>
      <c r="J38" s="9" t="s">
        <v>65</v>
      </c>
      <c r="K38" s="13">
        <v>832</v>
      </c>
      <c r="L38" s="9">
        <v>600</v>
      </c>
    </row>
    <row r="39" ht="17.25" hidden="1" customHeight="1" spans="8:12">
      <c r="H39" s="12"/>
      <c r="I39" s="19" t="s">
        <v>66</v>
      </c>
      <c r="J39" s="9"/>
      <c r="K39" s="13">
        <v>832</v>
      </c>
      <c r="L39" s="9"/>
    </row>
    <row r="40" ht="17.25" hidden="1" customHeight="1" spans="8:12">
      <c r="H40" s="13" t="s">
        <v>70</v>
      </c>
      <c r="I40" s="20"/>
      <c r="J40" s="20"/>
      <c r="K40" s="13"/>
      <c r="L40" s="9"/>
    </row>
    <row r="41" hidden="1"/>
  </sheetData>
  <mergeCells count="4">
    <mergeCell ref="A1:R1"/>
    <mergeCell ref="H32:L32"/>
    <mergeCell ref="H34:H37"/>
    <mergeCell ref="H38:H39"/>
  </mergeCells>
  <pageMargins left="0.275" right="0.314583333333333" top="0.751388888888889" bottom="0.751388888888889" header="0.298611111111111" footer="0.298611111111111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西片道路明细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五月</cp:lastModifiedBy>
  <dcterms:created xsi:type="dcterms:W3CDTF">2025-11-06T15:10:49Z</dcterms:created>
  <dcterms:modified xsi:type="dcterms:W3CDTF">2025-11-06T15:11:00Z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5AD1121C5BE382D1F9490C69D2FAA727_41</vt:lpwstr>
  </property>
  <property fmtid="{D5CDD505-2E9C-101B-9397-08002B2CF9AE}" pid="3" name="KSOProductBuildVer">
    <vt:lpwstr>2052-12.8.2.1119</vt:lpwstr>
  </property>
</Properties>
</file>