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3"/>
  </bookViews>
  <sheets>
    <sheet name="市容" sheetId="1" r:id="rId1"/>
    <sheet name="环卫设施量" sheetId="5" r:id="rId2"/>
    <sheet name="环卫保洁设施量" sheetId="6" r:id="rId3"/>
    <sheet name="环卫经费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<sst xmlns="http://schemas.openxmlformats.org/spreadsheetml/2006/main" count="270" uniqueCount="124">
  <si>
    <t>市容人员分布及资金匡算表</t>
  </si>
  <si>
    <t>名称</t>
  </si>
  <si>
    <t>分布范围</t>
  </si>
  <si>
    <t>点位</t>
  </si>
  <si>
    <t>总计</t>
  </si>
  <si>
    <t>管养资金</t>
  </si>
  <si>
    <t>固守点位（步巡）</t>
  </si>
  <si>
    <t>人数</t>
  </si>
  <si>
    <t>机动巡查（6:00-22:00）</t>
  </si>
  <si>
    <t>机动巡查（22:00-6:00）</t>
  </si>
  <si>
    <t>城市化中片</t>
  </si>
  <si>
    <t>周浦塘以南—沈庄塘北</t>
  </si>
  <si>
    <t>街道办事处</t>
  </si>
  <si>
    <t>至少配备3辆车11人对板块开展全覆盖巡查</t>
  </si>
  <si>
    <t>至少配备1辆车3人对板块开展全覆盖巡查，主要巡查夜间突发事件和夜排档等情况。</t>
  </si>
  <si>
    <t>固守点位按照两班制倒班，故早晚班共需50人，机动巡查14人，总共中片需要64人</t>
  </si>
  <si>
    <t>64人*66000元=4224000元</t>
  </si>
  <si>
    <t>城市生活广场周边</t>
  </si>
  <si>
    <t>仁济医院周边</t>
  </si>
  <si>
    <t>五官科医院周边</t>
  </si>
  <si>
    <t>大富贵周边</t>
  </si>
  <si>
    <t>浦驰路商业街</t>
  </si>
  <si>
    <t>江园路商业街</t>
  </si>
  <si>
    <t>绿地乐和城</t>
  </si>
  <si>
    <t>联航路浦申路</t>
  </si>
  <si>
    <t>景舒菜场</t>
  </si>
  <si>
    <t>世博菜场</t>
  </si>
  <si>
    <t>房地产交易中心</t>
  </si>
  <si>
    <t>合计</t>
  </si>
  <si>
    <t>公厕</t>
  </si>
  <si>
    <t>序号</t>
  </si>
  <si>
    <t>环卫设施名称</t>
  </si>
  <si>
    <t>地址</t>
  </si>
  <si>
    <t>片区</t>
  </si>
  <si>
    <t>浦申路公厕（二级）</t>
  </si>
  <si>
    <t>浦申路/江月路南（社区中心北侧）</t>
  </si>
  <si>
    <t>中区</t>
  </si>
  <si>
    <t>浦晓路公厕（二级）</t>
  </si>
  <si>
    <t>浦晓南路近北江燕路</t>
  </si>
  <si>
    <t>江月路浦锦路公厕（二级）</t>
  </si>
  <si>
    <t>江月路浦锦路</t>
  </si>
  <si>
    <t>陈行公园公厕（二级）</t>
  </si>
  <si>
    <t>陈南路近浦星公路</t>
  </si>
  <si>
    <t>风筝公园公厕（一级）</t>
  </si>
  <si>
    <t>江月路2021号（临）</t>
  </si>
  <si>
    <t>浦驰路公厕(移动式)</t>
  </si>
  <si>
    <t>浦驰路联航路口</t>
  </si>
  <si>
    <t>江龙路公厕（二级）</t>
  </si>
  <si>
    <t>江龙路223号</t>
  </si>
  <si>
    <t>浦瑞路江龙路公厕（二级）</t>
  </si>
  <si>
    <t>浦瑞路江龙路</t>
  </si>
  <si>
    <t>垃圾房</t>
  </si>
  <si>
    <t>浦鸥路255号</t>
  </si>
  <si>
    <t>江园路370号</t>
  </si>
  <si>
    <t>废物箱</t>
  </si>
  <si>
    <t>个数</t>
  </si>
  <si>
    <t>2026年浦锦街道中片道路保洁</t>
  </si>
  <si>
    <t>路名</t>
  </si>
  <si>
    <t>起点</t>
  </si>
  <si>
    <t>迄点</t>
  </si>
  <si>
    <t>性质</t>
  </si>
  <si>
    <t>人行道长（M）</t>
  </si>
  <si>
    <t>人行道宽（M）</t>
  </si>
  <si>
    <r>
      <rPr>
        <b/>
        <sz val="12"/>
        <color rgb="FF000000"/>
        <rFont val="宋体"/>
        <charset val="134"/>
        <scheme val="minor"/>
      </rPr>
      <t>人行道面积（M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</si>
  <si>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路面长（M）</t>
  </si>
  <si>
    <t>路面宽（M）</t>
  </si>
  <si>
    <t>折合比例</t>
  </si>
  <si>
    <r>
      <rPr>
        <b/>
        <sz val="12"/>
        <color rgb="FF000000"/>
        <rFont val="宋体"/>
        <charset val="134"/>
        <scheme val="minor"/>
      </rPr>
      <t>折合路面面积（M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</si>
  <si>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r>
      <rPr>
        <b/>
        <sz val="12"/>
        <color rgb="FF000000"/>
        <rFont val="宋体"/>
        <charset val="134"/>
        <scheme val="minor"/>
      </rPr>
      <t>折合总面积（M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</si>
  <si>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属性</t>
  </si>
  <si>
    <t>等级</t>
  </si>
  <si>
    <t>机动车道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</si>
  <si>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CESI仿宋-GB2312"/>
        <charset val="134"/>
      </rPr>
      <t>1</t>
    </r>
  </si>
  <si>
    <t>联航路</t>
  </si>
  <si>
    <t>浦星公路</t>
  </si>
  <si>
    <t>飞燕路</t>
  </si>
  <si>
    <t>市政</t>
  </si>
  <si>
    <t>一级</t>
  </si>
  <si>
    <t>浦锦路</t>
  </si>
  <si>
    <t>江龙路</t>
  </si>
  <si>
    <t>江园路</t>
  </si>
  <si>
    <t>江燕路</t>
  </si>
  <si>
    <t>江月路</t>
  </si>
  <si>
    <t>江洲路</t>
  </si>
  <si>
    <t>立跃路</t>
  </si>
  <si>
    <t>陈行公路</t>
  </si>
  <si>
    <t>浦晓路</t>
  </si>
  <si>
    <t>小计</t>
  </si>
  <si>
    <t>浦鸥路</t>
  </si>
  <si>
    <t>二级</t>
  </si>
  <si>
    <t>浦雪路</t>
  </si>
  <si>
    <t>浦瑞路</t>
  </si>
  <si>
    <t>浦秀路</t>
  </si>
  <si>
    <t>浦驰路</t>
  </si>
  <si>
    <t>浦申路</t>
  </si>
  <si>
    <t>陈南路</t>
  </si>
  <si>
    <t>浦星路</t>
  </si>
  <si>
    <t>陈西港桥</t>
  </si>
  <si>
    <t>镇级</t>
  </si>
  <si>
    <t>陈中路</t>
  </si>
  <si>
    <t>鲁陈路</t>
  </si>
  <si>
    <t>北江州路</t>
  </si>
  <si>
    <t>陈行路</t>
  </si>
  <si>
    <t>三级</t>
  </si>
  <si>
    <t>2026年浦锦街道中区环卫养护经费</t>
  </si>
  <si>
    <t>单价（元）</t>
  </si>
  <si>
    <t>数量</t>
  </si>
  <si>
    <t>总金额（元）</t>
  </si>
  <si>
    <t>一级道路人工清扫保洁</t>
  </si>
  <si>
    <t>一级道路人行道人工冲洗</t>
  </si>
  <si>
    <t>二级道路人工清扫保洁</t>
  </si>
  <si>
    <t>二级道路人行道人工冲洗</t>
  </si>
  <si>
    <t>三级道路人工清扫保洁</t>
  </si>
  <si>
    <t>三级道路人行道人工冲洗</t>
  </si>
  <si>
    <t>道路机械清扫</t>
  </si>
  <si>
    <t>道路机械冲洗</t>
  </si>
  <si>
    <t>道路保洁小计</t>
  </si>
  <si>
    <t>一类公厕管理</t>
  </si>
  <si>
    <t>二类公厕管理</t>
  </si>
  <si>
    <t>移动式公厕管理</t>
  </si>
  <si>
    <t>公厕管理小计</t>
  </si>
  <si>
    <t>垃圾房维护保洁</t>
  </si>
  <si>
    <t xml:space="preserve">废物箱维修保洁 </t>
  </si>
  <si>
    <t>环卫设施维修保洁小计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</si>
</sst>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CESI仿宋-GB2312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CESI仿宋-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7" borderId="8">
      <alignment vertical="center"/>
    </xf>
    <xf numFmtId="0" fontId="16" fillId="8" borderId="9">
      <alignment vertical="center"/>
    </xf>
    <xf numFmtId="0" fontId="17" fillId="8" borderId="8">
      <alignment vertical="center"/>
    </xf>
    <xf numFmtId="0" fontId="18" fillId="9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2 2" xfId="51"/>
    <cellStyle name="常规 2 2" xfId="52"/>
    <cellStyle name="常规 2 2 3 2 2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F6" sqref="F6:F17"/>
    </sheetView>
  </sheetViews>
  <sheetFormatPr defaultColWidth="9" defaultRowHeight="13.5"/>
  <cols>
    <col min="1" max="2" width="9" style="26"/>
    <col min="3" max="3" width="16.25" style="26" customWidth="1"/>
    <col min="4" max="4" width="9" style="26"/>
    <col min="5" max="5" width="17.5" style="26" customWidth="1"/>
    <col min="6" max="6" width="22" style="26" customWidth="1"/>
    <col min="7" max="7" width="9" style="26"/>
    <col min="8" max="8" width="15.875" style="26" customWidth="1"/>
    <col min="9" max="9" width="10.5" style="26" customWidth="1"/>
    <col min="10" max="16384" width="9" style="26"/>
  </cols>
  <sheetData>
    <row r="1" s="26" customForma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="26" customFormat="1" spans="1:9">
      <c r="A2" s="27"/>
      <c r="B2" s="27"/>
      <c r="C2" s="27"/>
      <c r="D2" s="27"/>
      <c r="E2" s="27"/>
      <c r="F2" s="27"/>
      <c r="G2" s="27"/>
      <c r="H2" s="27"/>
      <c r="I2" s="27"/>
    </row>
    <row r="3" s="26" customFormat="1" spans="1:9">
      <c r="A3" s="27"/>
      <c r="B3" s="27"/>
      <c r="C3" s="27"/>
      <c r="D3" s="27"/>
      <c r="E3" s="27"/>
      <c r="F3" s="27"/>
      <c r="G3" s="27"/>
      <c r="H3" s="27"/>
      <c r="I3" s="27"/>
    </row>
    <row r="4" s="26" customFormat="1" spans="1:9">
      <c r="A4" s="28" t="s">
        <v>1</v>
      </c>
      <c r="B4" s="28" t="s">
        <v>2</v>
      </c>
      <c r="C4" s="28" t="s">
        <v>3</v>
      </c>
      <c r="D4" s="28"/>
      <c r="E4" s="28"/>
      <c r="F4" s="28"/>
      <c r="G4" s="28"/>
      <c r="H4" s="28" t="s">
        <v>4</v>
      </c>
      <c r="I4" s="28" t="s">
        <v>5</v>
      </c>
    </row>
    <row r="5" s="26" customFormat="1" ht="27" spans="1:9">
      <c r="A5" s="28"/>
      <c r="B5" s="28"/>
      <c r="C5" s="28" t="s">
        <v>6</v>
      </c>
      <c r="D5" s="28" t="s">
        <v>7</v>
      </c>
      <c r="E5" s="29" t="s">
        <v>8</v>
      </c>
      <c r="F5" s="29" t="s">
        <v>9</v>
      </c>
      <c r="G5" s="28" t="s">
        <v>7</v>
      </c>
      <c r="H5" s="28"/>
      <c r="I5" s="28"/>
    </row>
    <row r="6" s="26" customFormat="1" ht="37.5" customHeight="1" spans="1:9">
      <c r="A6" s="30" t="s">
        <v>10</v>
      </c>
      <c r="B6" s="30" t="s">
        <v>11</v>
      </c>
      <c r="C6" s="31" t="s">
        <v>12</v>
      </c>
      <c r="D6" s="28">
        <v>1</v>
      </c>
      <c r="E6" s="30" t="s">
        <v>13</v>
      </c>
      <c r="F6" s="30" t="s">
        <v>14</v>
      </c>
      <c r="G6" s="32">
        <v>14</v>
      </c>
      <c r="H6" s="30" t="s">
        <v>15</v>
      </c>
      <c r="I6" s="30" t="s">
        <v>16</v>
      </c>
    </row>
    <row r="7" s="26" customFormat="1" ht="37.5" customHeight="1" spans="1:9">
      <c r="A7" s="33"/>
      <c r="B7" s="33"/>
      <c r="C7" s="31" t="s">
        <v>17</v>
      </c>
      <c r="D7" s="28">
        <v>3</v>
      </c>
      <c r="E7" s="33"/>
      <c r="F7" s="33"/>
      <c r="G7" s="34"/>
      <c r="H7" s="33"/>
      <c r="I7" s="33"/>
    </row>
    <row r="8" s="26" customFormat="1" ht="37.5" customHeight="1" spans="1:9">
      <c r="A8" s="33"/>
      <c r="B8" s="33"/>
      <c r="C8" s="31" t="s">
        <v>18</v>
      </c>
      <c r="D8" s="28">
        <v>2</v>
      </c>
      <c r="E8" s="33"/>
      <c r="F8" s="33"/>
      <c r="G8" s="34"/>
      <c r="H8" s="33"/>
      <c r="I8" s="33"/>
    </row>
    <row r="9" s="26" customFormat="1" ht="37.5" customHeight="1" spans="1:9">
      <c r="A9" s="33"/>
      <c r="B9" s="33"/>
      <c r="C9" s="31" t="s">
        <v>19</v>
      </c>
      <c r="D9" s="28">
        <v>2</v>
      </c>
      <c r="E9" s="33"/>
      <c r="F9" s="33"/>
      <c r="G9" s="34"/>
      <c r="H9" s="33"/>
      <c r="I9" s="33"/>
    </row>
    <row r="10" s="26" customFormat="1" ht="37.5" customHeight="1" spans="1:9">
      <c r="A10" s="33"/>
      <c r="B10" s="33"/>
      <c r="C10" s="31" t="s">
        <v>20</v>
      </c>
      <c r="D10" s="28">
        <v>1</v>
      </c>
      <c r="E10" s="33"/>
      <c r="F10" s="33"/>
      <c r="G10" s="34"/>
      <c r="H10" s="33"/>
      <c r="I10" s="33"/>
    </row>
    <row r="11" s="26" customFormat="1" ht="37.5" customHeight="1" spans="1:9">
      <c r="A11" s="33"/>
      <c r="B11" s="33"/>
      <c r="C11" s="31" t="s">
        <v>21</v>
      </c>
      <c r="D11" s="28">
        <v>5</v>
      </c>
      <c r="E11" s="33"/>
      <c r="F11" s="33"/>
      <c r="G11" s="34"/>
      <c r="H11" s="33"/>
      <c r="I11" s="33"/>
    </row>
    <row r="12" s="26" customFormat="1" ht="37.5" customHeight="1" spans="1:9">
      <c r="A12" s="33"/>
      <c r="B12" s="33"/>
      <c r="C12" s="31" t="s">
        <v>22</v>
      </c>
      <c r="D12" s="28">
        <v>4</v>
      </c>
      <c r="E12" s="33"/>
      <c r="F12" s="33"/>
      <c r="G12" s="34"/>
      <c r="H12" s="33"/>
      <c r="I12" s="33"/>
    </row>
    <row r="13" s="26" customFormat="1" ht="37.5" customHeight="1" spans="1:9">
      <c r="A13" s="33"/>
      <c r="B13" s="33"/>
      <c r="C13" s="31" t="s">
        <v>23</v>
      </c>
      <c r="D13" s="28">
        <v>2</v>
      </c>
      <c r="E13" s="33"/>
      <c r="F13" s="33"/>
      <c r="G13" s="34"/>
      <c r="H13" s="33"/>
      <c r="I13" s="33"/>
    </row>
    <row r="14" s="26" customFormat="1" ht="37.5" customHeight="1" spans="1:9">
      <c r="A14" s="33"/>
      <c r="B14" s="33"/>
      <c r="C14" s="31" t="s">
        <v>24</v>
      </c>
      <c r="D14" s="28">
        <v>1</v>
      </c>
      <c r="E14" s="33"/>
      <c r="F14" s="33"/>
      <c r="G14" s="34"/>
      <c r="H14" s="33"/>
      <c r="I14" s="33"/>
    </row>
    <row r="15" s="26" customFormat="1" ht="37.5" customHeight="1" spans="1:9">
      <c r="A15" s="33"/>
      <c r="B15" s="33"/>
      <c r="C15" s="31" t="s">
        <v>25</v>
      </c>
      <c r="D15" s="28">
        <v>1</v>
      </c>
      <c r="E15" s="33"/>
      <c r="F15" s="33"/>
      <c r="G15" s="34"/>
      <c r="H15" s="33"/>
      <c r="I15" s="33"/>
    </row>
    <row r="16" s="26" customFormat="1" ht="37.5" customHeight="1" spans="1:9">
      <c r="A16" s="33"/>
      <c r="B16" s="33"/>
      <c r="C16" s="31" t="s">
        <v>26</v>
      </c>
      <c r="D16" s="28">
        <v>2</v>
      </c>
      <c r="E16" s="33"/>
      <c r="F16" s="33"/>
      <c r="G16" s="34"/>
      <c r="H16" s="33"/>
      <c r="I16" s="33"/>
    </row>
    <row r="17" s="26" customFormat="1" ht="37.5" customHeight="1" spans="1:9">
      <c r="A17" s="35"/>
      <c r="B17" s="35"/>
      <c r="C17" s="31" t="s">
        <v>27</v>
      </c>
      <c r="D17" s="28">
        <v>1</v>
      </c>
      <c r="E17" s="35"/>
      <c r="F17" s="35"/>
      <c r="G17" s="36"/>
      <c r="H17" s="35"/>
      <c r="I17" s="35"/>
    </row>
    <row r="18" s="26" customFormat="1" ht="26.25" customHeight="1" spans="1:9">
      <c r="A18" s="37" t="s">
        <v>28</v>
      </c>
      <c r="B18" s="37"/>
      <c r="C18" s="38"/>
      <c r="D18" s="37">
        <f>SUM(D6:D17)</f>
        <v>25</v>
      </c>
      <c r="E18" s="38"/>
      <c r="F18" s="38"/>
      <c r="G18" s="37">
        <v>14</v>
      </c>
      <c r="H18" s="38"/>
      <c r="I18" s="38"/>
    </row>
  </sheetData>
  <mergeCells count="14">
    <mergeCell ref="C4:G4"/>
    <mergeCell ref="A18:B18"/>
    <mergeCell ref="A4:A5"/>
    <mergeCell ref="A6:A17"/>
    <mergeCell ref="B4:B5"/>
    <mergeCell ref="B6:B17"/>
    <mergeCell ref="E6:E17"/>
    <mergeCell ref="F6:F17"/>
    <mergeCell ref="G6:G17"/>
    <mergeCell ref="H4:H5"/>
    <mergeCell ref="H6:H17"/>
    <mergeCell ref="I4:I5"/>
    <mergeCell ref="I6:I17"/>
    <mergeCell ref="A1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E7" sqref="E7"/>
    </sheetView>
  </sheetViews>
  <sheetFormatPr defaultColWidth="9" defaultRowHeight="27" customHeight="1" outlineLevelCol="3"/>
  <cols>
    <col min="1" max="1" width="5.75" style="1" customWidth="1"/>
    <col min="2" max="2" width="25.5" style="1" customWidth="1"/>
    <col min="3" max="3" width="32.875" style="1" customWidth="1"/>
    <col min="4" max="4" width="6.5" style="1" customWidth="1"/>
    <col min="5" max="16384" width="9" style="1"/>
  </cols>
  <sheetData>
    <row r="1" s="1" customFormat="1" customHeight="1" spans="1:4">
      <c r="A1" s="2" t="s">
        <v>29</v>
      </c>
      <c r="B1" s="14"/>
      <c r="C1" s="14"/>
      <c r="D1" s="14"/>
    </row>
    <row r="2" s="1" customFormat="1" ht="33" customHeight="1" spans="1:4">
      <c r="A2" s="23" t="s">
        <v>30</v>
      </c>
      <c r="B2" s="23" t="s">
        <v>31</v>
      </c>
      <c r="C2" s="23" t="s">
        <v>32</v>
      </c>
      <c r="D2" s="23" t="s">
        <v>33</v>
      </c>
    </row>
    <row r="3" s="1" customFormat="1" customHeight="1" spans="1:4">
      <c r="A3" s="24">
        <v>1</v>
      </c>
      <c r="B3" s="24" t="s">
        <v>34</v>
      </c>
      <c r="C3" s="24" t="s">
        <v>35</v>
      </c>
      <c r="D3" s="24" t="s">
        <v>36</v>
      </c>
    </row>
    <row r="4" s="1" customFormat="1" customHeight="1" spans="1:4">
      <c r="A4" s="24">
        <v>2</v>
      </c>
      <c r="B4" s="24" t="s">
        <v>37</v>
      </c>
      <c r="C4" s="24" t="s">
        <v>38</v>
      </c>
      <c r="D4" s="24" t="s">
        <v>36</v>
      </c>
    </row>
    <row r="5" s="1" customFormat="1" customHeight="1" spans="1:4">
      <c r="A5" s="24">
        <v>3</v>
      </c>
      <c r="B5" s="24" t="s">
        <v>39</v>
      </c>
      <c r="C5" s="24" t="s">
        <v>40</v>
      </c>
      <c r="D5" s="24" t="s">
        <v>36</v>
      </c>
    </row>
    <row r="6" s="1" customFormat="1" customHeight="1" spans="1:4">
      <c r="A6" s="24">
        <v>4</v>
      </c>
      <c r="B6" s="24" t="s">
        <v>41</v>
      </c>
      <c r="C6" s="24" t="s">
        <v>42</v>
      </c>
      <c r="D6" s="24" t="s">
        <v>36</v>
      </c>
    </row>
    <row r="7" s="1" customFormat="1" customHeight="1" spans="1:4">
      <c r="A7" s="24">
        <v>5</v>
      </c>
      <c r="B7" s="24" t="s">
        <v>43</v>
      </c>
      <c r="C7" s="24" t="s">
        <v>44</v>
      </c>
      <c r="D7" s="24" t="s">
        <v>36</v>
      </c>
    </row>
    <row r="8" s="1" customFormat="1" customHeight="1" spans="1:4">
      <c r="A8" s="24">
        <v>6</v>
      </c>
      <c r="B8" s="25" t="s">
        <v>45</v>
      </c>
      <c r="C8" s="24" t="s">
        <v>46</v>
      </c>
      <c r="D8" s="24" t="s">
        <v>36</v>
      </c>
    </row>
    <row r="9" s="1" customFormat="1" customHeight="1" spans="1:4">
      <c r="A9" s="24">
        <v>7</v>
      </c>
      <c r="B9" s="24" t="s">
        <v>47</v>
      </c>
      <c r="C9" s="24" t="s">
        <v>48</v>
      </c>
      <c r="D9" s="24" t="s">
        <v>36</v>
      </c>
    </row>
    <row r="10" s="1" customFormat="1" customHeight="1" spans="1:4">
      <c r="A10" s="24">
        <v>8</v>
      </c>
      <c r="B10" s="24" t="s">
        <v>49</v>
      </c>
      <c r="C10" s="24" t="s">
        <v>50</v>
      </c>
      <c r="D10" s="24" t="s">
        <v>36</v>
      </c>
    </row>
    <row r="11" s="1" customFormat="1" customHeight="1" spans="1:4">
      <c r="A11" s="2" t="s">
        <v>51</v>
      </c>
      <c r="B11" s="14"/>
      <c r="C11" s="14"/>
      <c r="D11" s="14"/>
    </row>
    <row r="12" s="1" customFormat="1" customHeight="1" spans="1:4">
      <c r="A12" s="23" t="s">
        <v>30</v>
      </c>
      <c r="B12" s="23" t="s">
        <v>31</v>
      </c>
      <c r="C12" s="23" t="s">
        <v>32</v>
      </c>
      <c r="D12" s="23" t="s">
        <v>33</v>
      </c>
    </row>
    <row r="13" s="1" customFormat="1" customHeight="1" spans="1:4">
      <c r="A13" s="25">
        <v>1</v>
      </c>
      <c r="B13" s="25" t="s">
        <v>51</v>
      </c>
      <c r="C13" s="25" t="s">
        <v>38</v>
      </c>
      <c r="D13" s="25" t="s">
        <v>36</v>
      </c>
    </row>
    <row r="14" s="1" customFormat="1" customHeight="1" spans="1:4">
      <c r="A14" s="25">
        <v>2</v>
      </c>
      <c r="B14" s="25" t="s">
        <v>51</v>
      </c>
      <c r="C14" s="25" t="s">
        <v>52</v>
      </c>
      <c r="D14" s="25" t="s">
        <v>36</v>
      </c>
    </row>
    <row r="15" s="1" customFormat="1" customHeight="1" spans="1:4">
      <c r="A15" s="25">
        <v>3</v>
      </c>
      <c r="B15" s="25" t="s">
        <v>51</v>
      </c>
      <c r="C15" s="25" t="s">
        <v>53</v>
      </c>
      <c r="D15" s="25" t="s">
        <v>36</v>
      </c>
    </row>
    <row r="16" s="1" customFormat="1" customHeight="1" spans="1:4">
      <c r="A16" s="25">
        <v>4</v>
      </c>
      <c r="B16" s="25" t="s">
        <v>51</v>
      </c>
      <c r="C16" s="25" t="s">
        <v>48</v>
      </c>
      <c r="D16" s="25" t="s">
        <v>36</v>
      </c>
    </row>
    <row r="18" s="1" customFormat="1" customHeight="1" spans="1:4">
      <c r="A18" s="2" t="s">
        <v>54</v>
      </c>
      <c r="B18" s="14"/>
      <c r="C18" s="14"/>
      <c r="D18" s="14"/>
    </row>
    <row r="19" s="1" customFormat="1" customHeight="1" spans="1:4">
      <c r="A19" s="23" t="s">
        <v>30</v>
      </c>
      <c r="B19" s="23" t="s">
        <v>31</v>
      </c>
      <c r="C19" s="23" t="s">
        <v>55</v>
      </c>
      <c r="D19" s="23" t="s">
        <v>33</v>
      </c>
    </row>
    <row r="20" s="1" customFormat="1" customHeight="1" spans="1:4">
      <c r="A20" s="24">
        <v>1</v>
      </c>
      <c r="B20" s="24" t="s">
        <v>54</v>
      </c>
      <c r="C20" s="24">
        <v>96</v>
      </c>
      <c r="D20" s="24" t="s">
        <v>36</v>
      </c>
    </row>
  </sheetData>
  <mergeCells count="3">
    <mergeCell ref="A1:D1"/>
    <mergeCell ref="A11:D11"/>
    <mergeCell ref="A18:D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24" workbookViewId="0">
      <selection activeCell="R36" sqref="R36"/>
    </sheetView>
  </sheetViews>
  <sheetFormatPr defaultColWidth="9" defaultRowHeight="13.5"/>
  <cols>
    <col min="1" max="1" width="9" style="1"/>
    <col min="2" max="2" width="9" style="12"/>
    <col min="3" max="13" width="9" style="1"/>
    <col min="14" max="14" width="9.375" style="1"/>
    <col min="15" max="16384" width="9" style="1"/>
  </cols>
  <sheetData>
    <row r="1" s="1" customFormat="1" ht="20.25" spans="1:14">
      <c r="A1" s="2" t="s">
        <v>56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12" customFormat="1" ht="28.5" spans="1:14">
      <c r="A2" s="15" t="s">
        <v>30</v>
      </c>
      <c r="B2" s="15" t="s">
        <v>57</v>
      </c>
      <c r="C2" s="15" t="s">
        <v>58</v>
      </c>
      <c r="D2" s="15" t="s">
        <v>59</v>
      </c>
      <c r="E2" s="15" t="s">
        <v>60</v>
      </c>
      <c r="F2" s="15"/>
      <c r="G2" s="15" t="s">
        <v>61</v>
      </c>
      <c r="H2" s="15" t="s">
        <v>62</v>
      </c>
      <c r="I2" s="15" t="s">
        <v>63</v>
      </c>
      <c r="J2" s="15" t="s">
        <v>64</v>
      </c>
      <c r="K2" s="15" t="s">
        <v>65</v>
      </c>
      <c r="L2" s="15" t="s">
        <v>66</v>
      </c>
      <c r="M2" s="15" t="s">
        <v>67</v>
      </c>
      <c r="N2" s="15" t="s">
        <v>68</v>
      </c>
    </row>
    <row r="3" s="12" customFormat="1" spans="1:14">
      <c r="A3" s="15"/>
      <c r="B3" s="15"/>
      <c r="C3" s="15"/>
      <c r="D3" s="15"/>
      <c r="E3" s="15" t="s">
        <v>69</v>
      </c>
      <c r="F3" s="15" t="s">
        <v>70</v>
      </c>
      <c r="G3" s="15"/>
      <c r="H3" s="15"/>
      <c r="I3" s="15"/>
      <c r="J3" s="15"/>
      <c r="K3" s="16" t="s">
        <v>71</v>
      </c>
      <c r="L3" s="15"/>
      <c r="M3" s="15"/>
      <c r="N3" s="15"/>
    </row>
    <row r="4" s="12" customFormat="1" spans="1:14">
      <c r="A4" s="15"/>
      <c r="B4" s="15"/>
      <c r="C4" s="15"/>
      <c r="D4" s="15"/>
      <c r="E4" s="15"/>
      <c r="F4" s="15"/>
      <c r="G4" s="15"/>
      <c r="H4" s="15"/>
      <c r="I4" s="15"/>
      <c r="J4" s="15"/>
      <c r="K4" s="17"/>
      <c r="L4" s="15"/>
      <c r="M4" s="15"/>
      <c r="N4" s="15"/>
    </row>
    <row r="5" s="1" customFormat="1" ht="26.25" customHeight="1" spans="1:14">
      <c r="A5" s="18" t="s">
        <v>72</v>
      </c>
      <c r="B5" s="19" t="s">
        <v>73</v>
      </c>
      <c r="C5" s="18" t="s">
        <v>74</v>
      </c>
      <c r="D5" s="18" t="s">
        <v>75</v>
      </c>
      <c r="E5" s="18" t="s">
        <v>76</v>
      </c>
      <c r="F5" s="18" t="s">
        <v>77</v>
      </c>
      <c r="G5" s="18">
        <v>2050</v>
      </c>
      <c r="H5" s="18">
        <v>18</v>
      </c>
      <c r="I5" s="18">
        <f t="shared" ref="I5:I12" si="0">G5*H5</f>
        <v>36900</v>
      </c>
      <c r="J5" s="18">
        <v>2050</v>
      </c>
      <c r="K5" s="18">
        <v>15</v>
      </c>
      <c r="L5" s="20">
        <v>0.35</v>
      </c>
      <c r="M5" s="18">
        <f t="shared" ref="M5:M12" si="1">J5*K5*L5</f>
        <v>10762.5</v>
      </c>
      <c r="N5" s="18">
        <f t="shared" ref="N5:N12" si="2">I5+M5</f>
        <v>47662.5</v>
      </c>
    </row>
    <row r="6" s="1" customFormat="1" ht="26.25" customHeight="1" spans="1:14">
      <c r="A6" s="18">
        <v>2</v>
      </c>
      <c r="B6" s="19" t="s">
        <v>78</v>
      </c>
      <c r="C6" s="18" t="s">
        <v>79</v>
      </c>
      <c r="D6" s="18" t="s">
        <v>80</v>
      </c>
      <c r="E6" s="18" t="s">
        <v>76</v>
      </c>
      <c r="F6" s="18" t="s">
        <v>77</v>
      </c>
      <c r="G6" s="18">
        <v>497</v>
      </c>
      <c r="H6" s="18">
        <v>16</v>
      </c>
      <c r="I6" s="18">
        <f t="shared" si="0"/>
        <v>7952</v>
      </c>
      <c r="J6" s="18">
        <v>497</v>
      </c>
      <c r="K6" s="18">
        <v>22</v>
      </c>
      <c r="L6" s="20">
        <v>0.25</v>
      </c>
      <c r="M6" s="18">
        <f t="shared" si="1"/>
        <v>2733.5</v>
      </c>
      <c r="N6" s="18">
        <f t="shared" si="2"/>
        <v>10685.5</v>
      </c>
    </row>
    <row r="7" s="1" customFormat="1" ht="26.25" customHeight="1" spans="1:14">
      <c r="A7" s="18">
        <v>3</v>
      </c>
      <c r="B7" s="19" t="s">
        <v>78</v>
      </c>
      <c r="C7" s="18" t="s">
        <v>80</v>
      </c>
      <c r="D7" s="18" t="s">
        <v>81</v>
      </c>
      <c r="E7" s="18" t="s">
        <v>76</v>
      </c>
      <c r="F7" s="18" t="s">
        <v>77</v>
      </c>
      <c r="G7" s="18">
        <v>355</v>
      </c>
      <c r="H7" s="18">
        <v>14</v>
      </c>
      <c r="I7" s="18">
        <f t="shared" si="0"/>
        <v>4970</v>
      </c>
      <c r="J7" s="18">
        <v>355</v>
      </c>
      <c r="K7" s="18">
        <v>24</v>
      </c>
      <c r="L7" s="20">
        <v>0.25</v>
      </c>
      <c r="M7" s="18">
        <f t="shared" si="1"/>
        <v>2130</v>
      </c>
      <c r="N7" s="18">
        <f t="shared" si="2"/>
        <v>7100</v>
      </c>
    </row>
    <row r="8" s="1" customFormat="1" ht="26.25" customHeight="1" spans="1:14">
      <c r="A8" s="18">
        <v>4</v>
      </c>
      <c r="B8" s="19" t="s">
        <v>78</v>
      </c>
      <c r="C8" s="18" t="s">
        <v>81</v>
      </c>
      <c r="D8" s="18" t="s">
        <v>82</v>
      </c>
      <c r="E8" s="18" t="s">
        <v>76</v>
      </c>
      <c r="F8" s="18" t="s">
        <v>77</v>
      </c>
      <c r="G8" s="18">
        <v>244</v>
      </c>
      <c r="H8" s="18">
        <v>16</v>
      </c>
      <c r="I8" s="18">
        <f t="shared" si="0"/>
        <v>3904</v>
      </c>
      <c r="J8" s="18">
        <v>244</v>
      </c>
      <c r="K8" s="18">
        <v>27</v>
      </c>
      <c r="L8" s="20">
        <v>0.25</v>
      </c>
      <c r="M8" s="18">
        <f t="shared" si="1"/>
        <v>1647</v>
      </c>
      <c r="N8" s="18">
        <f t="shared" si="2"/>
        <v>5551</v>
      </c>
    </row>
    <row r="9" s="1" customFormat="1" ht="26.25" customHeight="1" spans="1:14">
      <c r="A9" s="18">
        <v>5</v>
      </c>
      <c r="B9" s="19" t="s">
        <v>78</v>
      </c>
      <c r="C9" s="18" t="s">
        <v>82</v>
      </c>
      <c r="D9" s="18" t="s">
        <v>83</v>
      </c>
      <c r="E9" s="18" t="s">
        <v>76</v>
      </c>
      <c r="F9" s="18" t="s">
        <v>77</v>
      </c>
      <c r="G9" s="18">
        <v>249</v>
      </c>
      <c r="H9" s="18">
        <v>16</v>
      </c>
      <c r="I9" s="18">
        <f t="shared" si="0"/>
        <v>3984</v>
      </c>
      <c r="J9" s="18">
        <v>249</v>
      </c>
      <c r="K9" s="18">
        <v>22</v>
      </c>
      <c r="L9" s="20">
        <v>0.25</v>
      </c>
      <c r="M9" s="18">
        <f t="shared" si="1"/>
        <v>1369.5</v>
      </c>
      <c r="N9" s="18">
        <f t="shared" si="2"/>
        <v>5353.5</v>
      </c>
    </row>
    <row r="10" s="1" customFormat="1" ht="26.25" customHeight="1" spans="1:14">
      <c r="A10" s="18">
        <v>6</v>
      </c>
      <c r="B10" s="19" t="s">
        <v>78</v>
      </c>
      <c r="C10" s="18" t="s">
        <v>83</v>
      </c>
      <c r="D10" s="18" t="s">
        <v>84</v>
      </c>
      <c r="E10" s="18" t="s">
        <v>76</v>
      </c>
      <c r="F10" s="18" t="s">
        <v>77</v>
      </c>
      <c r="G10" s="18">
        <v>375</v>
      </c>
      <c r="H10" s="18">
        <v>13</v>
      </c>
      <c r="I10" s="18">
        <f t="shared" si="0"/>
        <v>4875</v>
      </c>
      <c r="J10" s="18">
        <v>375</v>
      </c>
      <c r="K10" s="18">
        <v>22</v>
      </c>
      <c r="L10" s="20">
        <v>0.25</v>
      </c>
      <c r="M10" s="18">
        <f t="shared" si="1"/>
        <v>2062.5</v>
      </c>
      <c r="N10" s="18">
        <f t="shared" si="2"/>
        <v>6937.5</v>
      </c>
    </row>
    <row r="11" s="1" customFormat="1" ht="26.25" customHeight="1" spans="1:14">
      <c r="A11" s="18">
        <v>7</v>
      </c>
      <c r="B11" s="19" t="s">
        <v>78</v>
      </c>
      <c r="C11" s="18" t="s">
        <v>84</v>
      </c>
      <c r="D11" s="18" t="s">
        <v>85</v>
      </c>
      <c r="E11" s="18" t="s">
        <v>76</v>
      </c>
      <c r="F11" s="18" t="s">
        <v>77</v>
      </c>
      <c r="G11" s="18">
        <v>650</v>
      </c>
      <c r="H11" s="18">
        <v>13</v>
      </c>
      <c r="I11" s="18">
        <f t="shared" si="0"/>
        <v>8450</v>
      </c>
      <c r="J11" s="18">
        <v>650</v>
      </c>
      <c r="K11" s="18">
        <v>22</v>
      </c>
      <c r="L11" s="20">
        <v>0.25</v>
      </c>
      <c r="M11" s="18">
        <f t="shared" si="1"/>
        <v>3575</v>
      </c>
      <c r="N11" s="18">
        <f t="shared" si="2"/>
        <v>12025</v>
      </c>
    </row>
    <row r="12" s="1" customFormat="1" ht="26.25" customHeight="1" spans="1:14">
      <c r="A12" s="18">
        <v>8</v>
      </c>
      <c r="B12" s="19" t="s">
        <v>81</v>
      </c>
      <c r="C12" s="18" t="s">
        <v>86</v>
      </c>
      <c r="D12" s="18" t="s">
        <v>75</v>
      </c>
      <c r="E12" s="18" t="s">
        <v>76</v>
      </c>
      <c r="F12" s="18" t="s">
        <v>77</v>
      </c>
      <c r="G12" s="18">
        <v>1927</v>
      </c>
      <c r="H12" s="18">
        <v>16</v>
      </c>
      <c r="I12" s="18">
        <f t="shared" si="0"/>
        <v>30832</v>
      </c>
      <c r="J12" s="18">
        <v>1927</v>
      </c>
      <c r="K12" s="18">
        <v>18</v>
      </c>
      <c r="L12" s="20">
        <v>0.3</v>
      </c>
      <c r="M12" s="18">
        <f t="shared" si="1"/>
        <v>10405.8</v>
      </c>
      <c r="N12" s="18">
        <f t="shared" si="2"/>
        <v>41237.8</v>
      </c>
    </row>
    <row r="13" s="1" customFormat="1" ht="26.25" customHeight="1" spans="1:14">
      <c r="A13" s="18" t="s">
        <v>87</v>
      </c>
      <c r="B13" s="19"/>
      <c r="C13" s="18"/>
      <c r="D13" s="18"/>
      <c r="E13" s="18"/>
      <c r="F13" s="18"/>
      <c r="G13" s="18"/>
      <c r="H13" s="18"/>
      <c r="I13" s="18">
        <f>SUM(I5:I12)</f>
        <v>101867</v>
      </c>
      <c r="J13" s="18">
        <f>SUM(J5:J12)</f>
        <v>6347</v>
      </c>
      <c r="K13" s="18"/>
      <c r="L13" s="20"/>
      <c r="M13" s="18"/>
      <c r="N13" s="18">
        <f>SUM(N5:N12)</f>
        <v>136552.8</v>
      </c>
    </row>
    <row r="14" s="1" customFormat="1" ht="26.25" customHeight="1" spans="1:14">
      <c r="A14" s="18">
        <v>9</v>
      </c>
      <c r="B14" s="19" t="s">
        <v>88</v>
      </c>
      <c r="C14" s="18" t="s">
        <v>79</v>
      </c>
      <c r="D14" s="18" t="s">
        <v>82</v>
      </c>
      <c r="E14" s="18" t="s">
        <v>76</v>
      </c>
      <c r="F14" s="18" t="s">
        <v>89</v>
      </c>
      <c r="G14" s="18">
        <v>1078</v>
      </c>
      <c r="H14" s="18">
        <v>8</v>
      </c>
      <c r="I14" s="18">
        <f t="shared" ref="I14:I29" si="3">G14*H14</f>
        <v>8624</v>
      </c>
      <c r="J14" s="18">
        <v>1078</v>
      </c>
      <c r="K14" s="18">
        <v>8</v>
      </c>
      <c r="L14" s="20">
        <v>0.6</v>
      </c>
      <c r="M14" s="18">
        <f t="shared" ref="M14:M29" si="4">J14*K14*L14</f>
        <v>5174.4</v>
      </c>
      <c r="N14" s="18">
        <f t="shared" ref="N14:N29" si="5">I14+M14</f>
        <v>13798.4</v>
      </c>
    </row>
    <row r="15" s="1" customFormat="1" ht="26.25" customHeight="1" spans="1:14">
      <c r="A15" s="18">
        <v>10</v>
      </c>
      <c r="B15" s="19" t="s">
        <v>90</v>
      </c>
      <c r="C15" s="18" t="s">
        <v>82</v>
      </c>
      <c r="D15" s="18" t="s">
        <v>79</v>
      </c>
      <c r="E15" s="18" t="s">
        <v>76</v>
      </c>
      <c r="F15" s="18" t="s">
        <v>89</v>
      </c>
      <c r="G15" s="18">
        <v>1133</v>
      </c>
      <c r="H15" s="18">
        <v>8</v>
      </c>
      <c r="I15" s="18">
        <f t="shared" si="3"/>
        <v>9064</v>
      </c>
      <c r="J15" s="18">
        <v>1133</v>
      </c>
      <c r="K15" s="18">
        <v>12</v>
      </c>
      <c r="L15" s="20">
        <v>0.4</v>
      </c>
      <c r="M15" s="18">
        <f t="shared" si="4"/>
        <v>5438.4</v>
      </c>
      <c r="N15" s="18">
        <f t="shared" si="5"/>
        <v>14502.4</v>
      </c>
    </row>
    <row r="16" s="1" customFormat="1" ht="26.25" customHeight="1" spans="1:14">
      <c r="A16" s="18">
        <v>11</v>
      </c>
      <c r="B16" s="19" t="s">
        <v>82</v>
      </c>
      <c r="C16" s="18" t="s">
        <v>74</v>
      </c>
      <c r="D16" s="18" t="s">
        <v>75</v>
      </c>
      <c r="E16" s="18" t="s">
        <v>76</v>
      </c>
      <c r="F16" s="18" t="s">
        <v>89</v>
      </c>
      <c r="G16" s="18">
        <v>2083</v>
      </c>
      <c r="H16" s="18">
        <v>10</v>
      </c>
      <c r="I16" s="18">
        <f t="shared" si="3"/>
        <v>20830</v>
      </c>
      <c r="J16" s="18">
        <v>2083</v>
      </c>
      <c r="K16" s="18">
        <v>22</v>
      </c>
      <c r="L16" s="20">
        <v>0.25</v>
      </c>
      <c r="M16" s="18">
        <f t="shared" si="4"/>
        <v>11456.5</v>
      </c>
      <c r="N16" s="18">
        <f t="shared" si="5"/>
        <v>32286.5</v>
      </c>
    </row>
    <row r="17" s="1" customFormat="1" ht="26.25" customHeight="1" spans="1:14">
      <c r="A17" s="18">
        <v>12</v>
      </c>
      <c r="B17" s="19" t="s">
        <v>80</v>
      </c>
      <c r="C17" s="18" t="s">
        <v>86</v>
      </c>
      <c r="D17" s="18" t="s">
        <v>88</v>
      </c>
      <c r="E17" s="18" t="s">
        <v>76</v>
      </c>
      <c r="F17" s="18" t="s">
        <v>89</v>
      </c>
      <c r="G17" s="18">
        <v>1642</v>
      </c>
      <c r="H17" s="18">
        <v>6</v>
      </c>
      <c r="I17" s="18">
        <f t="shared" si="3"/>
        <v>9852</v>
      </c>
      <c r="J17" s="18">
        <v>1642</v>
      </c>
      <c r="K17" s="18">
        <v>12</v>
      </c>
      <c r="L17" s="20">
        <v>0.4</v>
      </c>
      <c r="M17" s="18">
        <f t="shared" si="4"/>
        <v>7881.6</v>
      </c>
      <c r="N17" s="18">
        <f t="shared" si="5"/>
        <v>17733.6</v>
      </c>
    </row>
    <row r="18" s="1" customFormat="1" ht="26.25" customHeight="1" spans="1:14">
      <c r="A18" s="18">
        <v>13</v>
      </c>
      <c r="B18" s="19" t="s">
        <v>91</v>
      </c>
      <c r="C18" s="18" t="s">
        <v>82</v>
      </c>
      <c r="D18" s="18" t="s">
        <v>79</v>
      </c>
      <c r="E18" s="18" t="s">
        <v>76</v>
      </c>
      <c r="F18" s="18" t="s">
        <v>89</v>
      </c>
      <c r="G18" s="18">
        <v>1133</v>
      </c>
      <c r="H18" s="18">
        <v>8</v>
      </c>
      <c r="I18" s="18">
        <f t="shared" si="3"/>
        <v>9064</v>
      </c>
      <c r="J18" s="18">
        <v>1133</v>
      </c>
      <c r="K18" s="18">
        <v>12</v>
      </c>
      <c r="L18" s="20">
        <v>0.4</v>
      </c>
      <c r="M18" s="18">
        <f t="shared" si="4"/>
        <v>5438.4</v>
      </c>
      <c r="N18" s="18">
        <f t="shared" si="5"/>
        <v>14502.4</v>
      </c>
    </row>
    <row r="19" s="1" customFormat="1" ht="26.25" customHeight="1" spans="1:14">
      <c r="A19" s="18">
        <v>14</v>
      </c>
      <c r="B19" s="19" t="s">
        <v>92</v>
      </c>
      <c r="C19" s="18" t="s">
        <v>79</v>
      </c>
      <c r="D19" s="18" t="s">
        <v>83</v>
      </c>
      <c r="E19" s="18" t="s">
        <v>76</v>
      </c>
      <c r="F19" s="18" t="s">
        <v>89</v>
      </c>
      <c r="G19" s="18">
        <v>1350</v>
      </c>
      <c r="H19" s="18">
        <v>8</v>
      </c>
      <c r="I19" s="18">
        <f t="shared" si="3"/>
        <v>10800</v>
      </c>
      <c r="J19" s="18">
        <v>1350</v>
      </c>
      <c r="K19" s="18">
        <v>12</v>
      </c>
      <c r="L19" s="20">
        <v>0.4</v>
      </c>
      <c r="M19" s="18">
        <f t="shared" si="4"/>
        <v>6480</v>
      </c>
      <c r="N19" s="18">
        <f t="shared" si="5"/>
        <v>17280</v>
      </c>
    </row>
    <row r="20" s="1" customFormat="1" ht="26.25" customHeight="1" spans="1:14">
      <c r="A20" s="18">
        <v>15</v>
      </c>
      <c r="B20" s="19" t="s">
        <v>93</v>
      </c>
      <c r="C20" s="18" t="s">
        <v>79</v>
      </c>
      <c r="D20" s="18" t="s">
        <v>83</v>
      </c>
      <c r="E20" s="18" t="s">
        <v>76</v>
      </c>
      <c r="F20" s="18" t="s">
        <v>89</v>
      </c>
      <c r="G20" s="18">
        <v>1372</v>
      </c>
      <c r="H20" s="18">
        <v>8</v>
      </c>
      <c r="I20" s="18">
        <f t="shared" si="3"/>
        <v>10976</v>
      </c>
      <c r="J20" s="18">
        <v>1372</v>
      </c>
      <c r="K20" s="18">
        <v>12</v>
      </c>
      <c r="L20" s="20">
        <v>0.4</v>
      </c>
      <c r="M20" s="18">
        <f t="shared" si="4"/>
        <v>6585.6</v>
      </c>
      <c r="N20" s="18">
        <f t="shared" si="5"/>
        <v>17561.6</v>
      </c>
    </row>
    <row r="21" s="1" customFormat="1" ht="26.25" customHeight="1" spans="1:14">
      <c r="A21" s="18">
        <v>16</v>
      </c>
      <c r="B21" s="19" t="s">
        <v>94</v>
      </c>
      <c r="C21" s="18" t="s">
        <v>73</v>
      </c>
      <c r="D21" s="18" t="s">
        <v>83</v>
      </c>
      <c r="E21" s="18" t="s">
        <v>76</v>
      </c>
      <c r="F21" s="18" t="s">
        <v>89</v>
      </c>
      <c r="G21" s="18">
        <v>1166</v>
      </c>
      <c r="H21" s="18">
        <v>10</v>
      </c>
      <c r="I21" s="18">
        <f t="shared" si="3"/>
        <v>11660</v>
      </c>
      <c r="J21" s="18">
        <v>1166</v>
      </c>
      <c r="K21" s="18">
        <v>22</v>
      </c>
      <c r="L21" s="20">
        <v>0.25</v>
      </c>
      <c r="M21" s="18">
        <f t="shared" si="4"/>
        <v>6413</v>
      </c>
      <c r="N21" s="18">
        <f t="shared" si="5"/>
        <v>18073</v>
      </c>
    </row>
    <row r="22" s="1" customFormat="1" ht="26.25" customHeight="1" spans="1:14">
      <c r="A22" s="18">
        <v>17</v>
      </c>
      <c r="B22" s="19" t="s">
        <v>94</v>
      </c>
      <c r="C22" s="18" t="s">
        <v>79</v>
      </c>
      <c r="D22" s="18" t="s">
        <v>73</v>
      </c>
      <c r="E22" s="18" t="s">
        <v>76</v>
      </c>
      <c r="F22" s="18" t="s">
        <v>89</v>
      </c>
      <c r="G22" s="18">
        <v>184</v>
      </c>
      <c r="H22" s="18">
        <v>8</v>
      </c>
      <c r="I22" s="18">
        <f t="shared" si="3"/>
        <v>1472</v>
      </c>
      <c r="J22" s="18">
        <v>184</v>
      </c>
      <c r="K22" s="18">
        <v>10</v>
      </c>
      <c r="L22" s="20">
        <v>0.5</v>
      </c>
      <c r="M22" s="18">
        <f t="shared" si="4"/>
        <v>920</v>
      </c>
      <c r="N22" s="18">
        <f t="shared" si="5"/>
        <v>2392</v>
      </c>
    </row>
    <row r="23" s="1" customFormat="1" ht="26.25" customHeight="1" spans="1:14">
      <c r="A23" s="18">
        <v>18</v>
      </c>
      <c r="B23" s="19" t="s">
        <v>86</v>
      </c>
      <c r="C23" s="18" t="s">
        <v>79</v>
      </c>
      <c r="D23" s="18" t="s">
        <v>83</v>
      </c>
      <c r="E23" s="18" t="s">
        <v>76</v>
      </c>
      <c r="F23" s="18" t="s">
        <v>89</v>
      </c>
      <c r="G23" s="18">
        <v>1368</v>
      </c>
      <c r="H23" s="18">
        <v>8</v>
      </c>
      <c r="I23" s="18">
        <f t="shared" si="3"/>
        <v>10944</v>
      </c>
      <c r="J23" s="18">
        <v>1368</v>
      </c>
      <c r="K23" s="18">
        <v>9</v>
      </c>
      <c r="L23" s="20">
        <v>0.6</v>
      </c>
      <c r="M23" s="18">
        <f t="shared" si="4"/>
        <v>7387.2</v>
      </c>
      <c r="N23" s="18">
        <f t="shared" si="5"/>
        <v>18331.2</v>
      </c>
    </row>
    <row r="24" s="1" customFormat="1" ht="26.25" customHeight="1" spans="1:14">
      <c r="A24" s="18">
        <v>19</v>
      </c>
      <c r="B24" s="19" t="s">
        <v>83</v>
      </c>
      <c r="C24" s="18" t="s">
        <v>91</v>
      </c>
      <c r="D24" s="18" t="s">
        <v>86</v>
      </c>
      <c r="E24" s="18" t="s">
        <v>76</v>
      </c>
      <c r="F24" s="18" t="s">
        <v>89</v>
      </c>
      <c r="G24" s="18">
        <v>1653</v>
      </c>
      <c r="H24" s="18">
        <v>12</v>
      </c>
      <c r="I24" s="18">
        <f t="shared" si="3"/>
        <v>19836</v>
      </c>
      <c r="J24" s="18">
        <v>1653</v>
      </c>
      <c r="K24" s="18">
        <v>16</v>
      </c>
      <c r="L24" s="20">
        <v>0.35</v>
      </c>
      <c r="M24" s="18">
        <f t="shared" si="4"/>
        <v>9256.8</v>
      </c>
      <c r="N24" s="18">
        <f t="shared" si="5"/>
        <v>29092.8</v>
      </c>
    </row>
    <row r="25" s="1" customFormat="1" ht="26.25" customHeight="1" spans="1:14">
      <c r="A25" s="18">
        <v>20</v>
      </c>
      <c r="B25" s="19" t="s">
        <v>92</v>
      </c>
      <c r="C25" s="18" t="s">
        <v>83</v>
      </c>
      <c r="D25" s="18" t="s">
        <v>85</v>
      </c>
      <c r="E25" s="18" t="s">
        <v>76</v>
      </c>
      <c r="F25" s="18" t="s">
        <v>89</v>
      </c>
      <c r="G25" s="18">
        <v>1000</v>
      </c>
      <c r="H25" s="18">
        <v>8</v>
      </c>
      <c r="I25" s="18">
        <f t="shared" si="3"/>
        <v>8000</v>
      </c>
      <c r="J25" s="18">
        <v>400</v>
      </c>
      <c r="K25" s="18">
        <v>12</v>
      </c>
      <c r="L25" s="20">
        <v>0.4</v>
      </c>
      <c r="M25" s="18">
        <f t="shared" si="4"/>
        <v>1920</v>
      </c>
      <c r="N25" s="18">
        <f t="shared" si="5"/>
        <v>9920</v>
      </c>
    </row>
    <row r="26" s="1" customFormat="1" ht="26.25" customHeight="1" spans="1:14">
      <c r="A26" s="18">
        <v>21</v>
      </c>
      <c r="B26" s="19" t="s">
        <v>95</v>
      </c>
      <c r="C26" s="18" t="s">
        <v>96</v>
      </c>
      <c r="D26" s="18" t="s">
        <v>97</v>
      </c>
      <c r="E26" s="18" t="s">
        <v>98</v>
      </c>
      <c r="F26" s="18" t="s">
        <v>89</v>
      </c>
      <c r="G26" s="18">
        <v>1000</v>
      </c>
      <c r="H26" s="18">
        <v>6</v>
      </c>
      <c r="I26" s="18">
        <f t="shared" si="3"/>
        <v>6000</v>
      </c>
      <c r="J26" s="18">
        <v>1000</v>
      </c>
      <c r="K26" s="18">
        <v>14</v>
      </c>
      <c r="L26" s="20">
        <v>0.4</v>
      </c>
      <c r="M26" s="18">
        <f t="shared" si="4"/>
        <v>5600</v>
      </c>
      <c r="N26" s="18">
        <f t="shared" si="5"/>
        <v>11600</v>
      </c>
    </row>
    <row r="27" s="1" customFormat="1" ht="26.25" customHeight="1" spans="1:14">
      <c r="A27" s="18">
        <v>22</v>
      </c>
      <c r="B27" s="19" t="s">
        <v>99</v>
      </c>
      <c r="C27" s="18" t="s">
        <v>84</v>
      </c>
      <c r="D27" s="18" t="s">
        <v>95</v>
      </c>
      <c r="E27" s="18" t="s">
        <v>98</v>
      </c>
      <c r="F27" s="18" t="s">
        <v>89</v>
      </c>
      <c r="G27" s="18">
        <v>0</v>
      </c>
      <c r="H27" s="18">
        <v>0</v>
      </c>
      <c r="I27" s="18">
        <f t="shared" si="3"/>
        <v>0</v>
      </c>
      <c r="J27" s="18">
        <v>300</v>
      </c>
      <c r="K27" s="18">
        <v>7</v>
      </c>
      <c r="L27" s="20">
        <v>0.6</v>
      </c>
      <c r="M27" s="18">
        <f t="shared" si="4"/>
        <v>1260</v>
      </c>
      <c r="N27" s="18">
        <f t="shared" si="5"/>
        <v>1260</v>
      </c>
    </row>
    <row r="28" s="1" customFormat="1" ht="26.25" customHeight="1" spans="1:14">
      <c r="A28" s="18">
        <v>23</v>
      </c>
      <c r="B28" s="19" t="s">
        <v>100</v>
      </c>
      <c r="C28" s="18" t="s">
        <v>101</v>
      </c>
      <c r="D28" s="18" t="s">
        <v>85</v>
      </c>
      <c r="E28" s="18" t="s">
        <v>98</v>
      </c>
      <c r="F28" s="18" t="s">
        <v>89</v>
      </c>
      <c r="G28" s="18">
        <v>0</v>
      </c>
      <c r="H28" s="18">
        <v>0</v>
      </c>
      <c r="I28" s="18">
        <f t="shared" si="3"/>
        <v>0</v>
      </c>
      <c r="J28" s="18">
        <v>1000</v>
      </c>
      <c r="K28" s="18">
        <v>7</v>
      </c>
      <c r="L28" s="20">
        <v>0.8</v>
      </c>
      <c r="M28" s="18">
        <f t="shared" si="4"/>
        <v>5600</v>
      </c>
      <c r="N28" s="18">
        <f t="shared" si="5"/>
        <v>5600</v>
      </c>
    </row>
    <row r="29" s="1" customFormat="1" ht="26.25" customHeight="1" spans="1:14">
      <c r="A29" s="18">
        <v>24</v>
      </c>
      <c r="B29" s="19" t="s">
        <v>86</v>
      </c>
      <c r="C29" s="18" t="s">
        <v>102</v>
      </c>
      <c r="D29" s="18" t="s">
        <v>95</v>
      </c>
      <c r="E29" s="18" t="s">
        <v>98</v>
      </c>
      <c r="F29" s="18" t="s">
        <v>89</v>
      </c>
      <c r="G29" s="18">
        <v>262</v>
      </c>
      <c r="H29" s="18">
        <v>6</v>
      </c>
      <c r="I29" s="18">
        <f t="shared" si="3"/>
        <v>1572</v>
      </c>
      <c r="J29" s="18">
        <v>262</v>
      </c>
      <c r="K29" s="18">
        <v>10</v>
      </c>
      <c r="L29" s="20">
        <v>0.5</v>
      </c>
      <c r="M29" s="18">
        <f t="shared" si="4"/>
        <v>1310</v>
      </c>
      <c r="N29" s="18">
        <f t="shared" si="5"/>
        <v>2882</v>
      </c>
    </row>
    <row r="30" s="1" customFormat="1" ht="26.25" customHeight="1" spans="1:14">
      <c r="A30" s="18" t="s">
        <v>87</v>
      </c>
      <c r="B30" s="19"/>
      <c r="C30" s="18"/>
      <c r="D30" s="18"/>
      <c r="E30" s="21"/>
      <c r="F30" s="18"/>
      <c r="G30" s="18"/>
      <c r="H30" s="18"/>
      <c r="I30" s="18">
        <f>SUM(I14:I29)</f>
        <v>138694</v>
      </c>
      <c r="J30" s="18">
        <f>SUM(J14:J29)</f>
        <v>17124</v>
      </c>
      <c r="K30" s="18"/>
      <c r="L30" s="20"/>
      <c r="M30" s="18"/>
      <c r="N30" s="18">
        <f>SUM(N14:N29)</f>
        <v>226815.9</v>
      </c>
    </row>
    <row r="31" s="1" customFormat="1" ht="26.25" customHeight="1" spans="1:14">
      <c r="A31" s="18">
        <v>25</v>
      </c>
      <c r="B31" s="19" t="s">
        <v>84</v>
      </c>
      <c r="C31" s="18" t="s">
        <v>96</v>
      </c>
      <c r="D31" s="18" t="s">
        <v>100</v>
      </c>
      <c r="E31" s="18" t="s">
        <v>98</v>
      </c>
      <c r="F31" s="18" t="s">
        <v>103</v>
      </c>
      <c r="G31" s="18">
        <v>0</v>
      </c>
      <c r="H31" s="18">
        <v>0</v>
      </c>
      <c r="I31" s="18">
        <f>G31*H31</f>
        <v>0</v>
      </c>
      <c r="J31" s="18">
        <v>930</v>
      </c>
      <c r="K31" s="18">
        <v>20</v>
      </c>
      <c r="L31" s="20">
        <v>0.25</v>
      </c>
      <c r="M31" s="18">
        <f>J31*K31*L31</f>
        <v>4650</v>
      </c>
      <c r="N31" s="18">
        <f>I31+M31</f>
        <v>4650</v>
      </c>
    </row>
    <row r="32" s="1" customFormat="1" ht="26.25" customHeight="1" spans="1:14">
      <c r="A32" s="18">
        <v>26</v>
      </c>
      <c r="B32" s="19" t="s">
        <v>91</v>
      </c>
      <c r="C32" s="18" t="s">
        <v>85</v>
      </c>
      <c r="D32" s="18" t="s">
        <v>82</v>
      </c>
      <c r="E32" s="18" t="s">
        <v>98</v>
      </c>
      <c r="F32" s="18" t="s">
        <v>103</v>
      </c>
      <c r="G32" s="18">
        <v>1200</v>
      </c>
      <c r="H32" s="18">
        <v>8</v>
      </c>
      <c r="I32" s="18">
        <f>G32*H32</f>
        <v>9600</v>
      </c>
      <c r="J32" s="18">
        <v>1200</v>
      </c>
      <c r="K32" s="18">
        <v>9</v>
      </c>
      <c r="L32" s="20">
        <v>0.6</v>
      </c>
      <c r="M32" s="18">
        <f>J32*K32*L32</f>
        <v>6480</v>
      </c>
      <c r="N32" s="18">
        <f>I32+M32</f>
        <v>16080</v>
      </c>
    </row>
    <row r="33" s="1" customFormat="1" ht="26.25" customHeight="1" spans="1:14">
      <c r="A33" s="18">
        <v>27</v>
      </c>
      <c r="B33" s="19" t="s">
        <v>90</v>
      </c>
      <c r="C33" s="18" t="s">
        <v>85</v>
      </c>
      <c r="D33" s="18" t="s">
        <v>82</v>
      </c>
      <c r="E33" s="18" t="s">
        <v>98</v>
      </c>
      <c r="F33" s="18" t="s">
        <v>103</v>
      </c>
      <c r="G33" s="18">
        <v>1200</v>
      </c>
      <c r="H33" s="18">
        <v>8</v>
      </c>
      <c r="I33" s="18">
        <f>G33*H33</f>
        <v>9600</v>
      </c>
      <c r="J33" s="18">
        <v>1200</v>
      </c>
      <c r="K33" s="18">
        <v>7</v>
      </c>
      <c r="L33" s="20">
        <v>0.8</v>
      </c>
      <c r="M33" s="18">
        <f>J33*K33*L33</f>
        <v>6720</v>
      </c>
      <c r="N33" s="18">
        <f>I33+M33</f>
        <v>16320</v>
      </c>
    </row>
    <row r="34" s="1" customFormat="1" ht="26.25" customHeight="1" spans="1:14">
      <c r="A34" s="18">
        <v>28</v>
      </c>
      <c r="B34" s="19" t="s">
        <v>94</v>
      </c>
      <c r="C34" s="18" t="s">
        <v>83</v>
      </c>
      <c r="D34" s="18" t="s">
        <v>84</v>
      </c>
      <c r="E34" s="18" t="s">
        <v>98</v>
      </c>
      <c r="F34" s="18" t="s">
        <v>103</v>
      </c>
      <c r="G34" s="18">
        <v>400</v>
      </c>
      <c r="H34" s="18">
        <v>11</v>
      </c>
      <c r="I34" s="18">
        <f>G34*H34</f>
        <v>4400</v>
      </c>
      <c r="J34" s="18">
        <v>400</v>
      </c>
      <c r="K34" s="18">
        <v>21</v>
      </c>
      <c r="L34" s="20">
        <v>0.25</v>
      </c>
      <c r="M34" s="18">
        <f>J34*K34*L34</f>
        <v>2100</v>
      </c>
      <c r="N34" s="18">
        <f>I34+M34</f>
        <v>6500</v>
      </c>
    </row>
    <row r="35" s="1" customFormat="1" ht="26.25" customHeight="1" spans="1:14">
      <c r="A35" s="18">
        <v>29</v>
      </c>
      <c r="B35" s="19" t="s">
        <v>84</v>
      </c>
      <c r="C35" s="18" t="s">
        <v>100</v>
      </c>
      <c r="D35" s="18" t="s">
        <v>91</v>
      </c>
      <c r="E35" s="18" t="s">
        <v>98</v>
      </c>
      <c r="F35" s="18" t="s">
        <v>103</v>
      </c>
      <c r="G35" s="18">
        <v>0</v>
      </c>
      <c r="H35" s="18">
        <v>0</v>
      </c>
      <c r="I35" s="18">
        <f>G35*H35</f>
        <v>0</v>
      </c>
      <c r="J35" s="18">
        <v>1000</v>
      </c>
      <c r="K35" s="18">
        <v>7</v>
      </c>
      <c r="L35" s="20">
        <v>0.8</v>
      </c>
      <c r="M35" s="18">
        <f>J35*K35*L35</f>
        <v>5600</v>
      </c>
      <c r="N35" s="18">
        <f>I35+M35</f>
        <v>5600</v>
      </c>
    </row>
    <row r="36" s="1" customFormat="1" ht="26.25" customHeight="1" spans="1:14">
      <c r="A36" s="18" t="s">
        <v>87</v>
      </c>
      <c r="B36" s="19"/>
      <c r="C36" s="18"/>
      <c r="D36" s="18"/>
      <c r="E36" s="18"/>
      <c r="F36" s="18"/>
      <c r="G36" s="18"/>
      <c r="H36" s="18"/>
      <c r="I36" s="18">
        <f>SUM(I31:I35)</f>
        <v>23600</v>
      </c>
      <c r="J36" s="18">
        <f>SUM(J31:J35)</f>
        <v>4730</v>
      </c>
      <c r="K36" s="18"/>
      <c r="L36" s="18"/>
      <c r="M36" s="18"/>
      <c r="N36" s="18">
        <f>SUM(N31:N35)</f>
        <v>49150</v>
      </c>
    </row>
    <row r="37" s="1" customFormat="1" ht="26.25" customHeight="1" spans="1:14">
      <c r="A37" s="7" t="s">
        <v>4</v>
      </c>
      <c r="B37" s="22"/>
      <c r="C37" s="3"/>
      <c r="D37" s="3"/>
      <c r="E37" s="3"/>
      <c r="F37" s="3"/>
      <c r="G37" s="3"/>
      <c r="H37" s="3"/>
      <c r="I37" s="3">
        <f>I13+I30+I36</f>
        <v>264161</v>
      </c>
      <c r="J37" s="3">
        <f>J13+J30+J36</f>
        <v>28201</v>
      </c>
      <c r="K37" s="3"/>
      <c r="L37" s="3"/>
      <c r="M37" s="3"/>
      <c r="N37" s="3">
        <f>N13+N30+N36</f>
        <v>412518.7</v>
      </c>
    </row>
  </sheetData>
  <mergeCells count="16">
    <mergeCell ref="A1:N1"/>
    <mergeCell ref="E2:F2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3:K4"/>
    <mergeCell ref="L2:L4"/>
    <mergeCell ref="M2:M4"/>
    <mergeCell ref="N2:N4"/>
  </mergeCells>
  <conditionalFormatting sqref="G1:G14 G20:G22 G29:G30 G3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3" sqref="D3:D18"/>
    </sheetView>
  </sheetViews>
  <sheetFormatPr defaultColWidth="9" defaultRowHeight="26.25" customHeight="1" outlineLevelCol="3"/>
  <cols>
    <col min="1" max="1" width="23.5" style="1" customWidth="1"/>
    <col min="2" max="2" width="12.75" style="1" hidden="1" customWidth="1"/>
    <col min="3" max="3" width="13" style="1" customWidth="1"/>
    <col min="4" max="4" width="15" style="1" customWidth="1"/>
    <col min="5" max="16384" width="9" style="1"/>
  </cols>
  <sheetData>
    <row r="1" s="1" customFormat="1" customHeight="1" spans="1:4">
      <c r="A1" s="2" t="s">
        <v>104</v>
      </c>
      <c r="B1" s="2"/>
      <c r="C1" s="2"/>
      <c r="D1" s="2"/>
    </row>
    <row r="2" s="1" customFormat="1" customHeight="1" spans="1:4">
      <c r="A2" s="3"/>
      <c r="B2" s="4" t="s">
        <v>105</v>
      </c>
      <c r="C2" s="4" t="s">
        <v>106</v>
      </c>
      <c r="D2" s="5" t="s">
        <v>107</v>
      </c>
    </row>
    <row r="3" s="1" customFormat="1" customHeight="1" spans="1:4">
      <c r="A3" s="6" t="s">
        <v>108</v>
      </c>
      <c r="B3" s="7">
        <v>25.64</v>
      </c>
      <c r="C3" s="4">
        <v>136552.8</v>
      </c>
      <c r="D3" s="8">
        <v>12561300</v>
      </c>
    </row>
    <row r="4" s="1" customFormat="1" customHeight="1" spans="1:4">
      <c r="A4" s="6" t="s">
        <v>109</v>
      </c>
      <c r="B4" s="7">
        <v>5.09</v>
      </c>
      <c r="C4" s="4">
        <v>101867</v>
      </c>
      <c r="D4" s="9"/>
    </row>
    <row r="5" s="1" customFormat="1" customHeight="1" spans="1:4">
      <c r="A5" s="6" t="s">
        <v>110</v>
      </c>
      <c r="B5" s="7">
        <v>22.79</v>
      </c>
      <c r="C5" s="10">
        <v>226815.9</v>
      </c>
      <c r="D5" s="9"/>
    </row>
    <row r="6" s="1" customFormat="1" customHeight="1" spans="1:4">
      <c r="A6" s="6" t="s">
        <v>111</v>
      </c>
      <c r="B6" s="7">
        <v>4.53</v>
      </c>
      <c r="C6" s="10">
        <v>138694</v>
      </c>
      <c r="D6" s="9"/>
    </row>
    <row r="7" s="1" customFormat="1" customHeight="1" spans="1:4">
      <c r="A7" s="6" t="s">
        <v>112</v>
      </c>
      <c r="B7" s="7">
        <v>20.51</v>
      </c>
      <c r="C7" s="10">
        <v>49150</v>
      </c>
      <c r="D7" s="9"/>
    </row>
    <row r="8" s="1" customFormat="1" customHeight="1" spans="1:4">
      <c r="A8" s="6" t="s">
        <v>113</v>
      </c>
      <c r="B8" s="7">
        <v>4.07</v>
      </c>
      <c r="C8" s="10">
        <v>23600</v>
      </c>
      <c r="D8" s="9"/>
    </row>
    <row r="9" s="1" customFormat="1" customHeight="1" spans="1:4">
      <c r="A9" s="6" t="s">
        <v>114</v>
      </c>
      <c r="B9" s="7">
        <v>16800</v>
      </c>
      <c r="C9" s="10">
        <v>56.42</v>
      </c>
      <c r="D9" s="9"/>
    </row>
    <row r="10" s="1" customFormat="1" customHeight="1" spans="1:4">
      <c r="A10" s="6" t="s">
        <v>115</v>
      </c>
      <c r="B10" s="7">
        <v>13900</v>
      </c>
      <c r="C10" s="10">
        <f>C9</f>
        <v>56.42</v>
      </c>
      <c r="D10" s="9"/>
    </row>
    <row r="11" s="1" customFormat="1" customHeight="1" spans="1:4">
      <c r="A11" s="7" t="s">
        <v>116</v>
      </c>
      <c r="B11" s="7"/>
      <c r="C11" s="7"/>
      <c r="D11" s="9"/>
    </row>
    <row r="12" s="1" customFormat="1" customHeight="1" spans="1:4">
      <c r="A12" s="7" t="s">
        <v>117</v>
      </c>
      <c r="B12" s="7">
        <v>259800</v>
      </c>
      <c r="C12" s="7">
        <v>1</v>
      </c>
      <c r="D12" s="9"/>
    </row>
    <row r="13" s="1" customFormat="1" customHeight="1" spans="1:4">
      <c r="A13" s="7" t="s">
        <v>118</v>
      </c>
      <c r="B13" s="7">
        <v>176600</v>
      </c>
      <c r="C13" s="7">
        <v>6</v>
      </c>
      <c r="D13" s="9"/>
    </row>
    <row r="14" s="1" customFormat="1" customHeight="1" spans="1:4">
      <c r="A14" s="7" t="s">
        <v>119</v>
      </c>
      <c r="B14" s="7">
        <v>140500</v>
      </c>
      <c r="C14" s="7">
        <v>1</v>
      </c>
      <c r="D14" s="9"/>
    </row>
    <row r="15" s="1" customFormat="1" customHeight="1" spans="1:4">
      <c r="A15" s="7" t="s">
        <v>120</v>
      </c>
      <c r="B15" s="7"/>
      <c r="C15" s="7"/>
      <c r="D15" s="9"/>
    </row>
    <row r="16" s="1" customFormat="1" customHeight="1" spans="1:4">
      <c r="A16" s="7" t="s">
        <v>121</v>
      </c>
      <c r="B16" s="7">
        <v>8030</v>
      </c>
      <c r="C16" s="7">
        <v>4</v>
      </c>
      <c r="D16" s="9"/>
    </row>
    <row r="17" s="1" customFormat="1" customHeight="1" spans="1:4">
      <c r="A17" s="7" t="s">
        <v>122</v>
      </c>
      <c r="B17" s="7">
        <v>1230</v>
      </c>
      <c r="C17" s="7">
        <v>96</v>
      </c>
      <c r="D17" s="9"/>
    </row>
    <row r="18" s="1" customFormat="1" customHeight="1" spans="1:4">
      <c r="A18" s="7" t="s">
        <v>123</v>
      </c>
      <c r="B18" s="7"/>
      <c r="C18" s="7"/>
      <c r="D18" s="11"/>
    </row>
  </sheetData>
  <mergeCells count="5">
    <mergeCell ref="A1:D1"/>
    <mergeCell ref="A11:C11"/>
    <mergeCell ref="A15:C15"/>
    <mergeCell ref="A18:C18"/>
    <mergeCell ref="D3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市容</vt:lpstr>
      <vt:lpstr>环卫设施量</vt:lpstr>
      <vt:lpstr>环卫保洁设施量</vt:lpstr>
      <vt:lpstr>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2025-12-03T01:14:06Z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10334491480F4110A7ABD07D29D25BA1_12</vt:lpwstr>
  </property>
</Properties>
</file>