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1A876F3F-1D5B-460E-96EF-1B3A8D692F2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东片区（包件一）" sheetId="1" r:id="rId1"/>
    <sheet name="西片区（包件二）" sheetId="2" r:id="rId2"/>
  </sheets>
  <definedNames>
    <definedName name="_xlnm.Print_Area" localSheetId="0">'东片区（包件一）'!$A$1:$M$47</definedName>
    <definedName name="_xlnm.Print_Area" localSheetId="1">'西片区（包件二）'!$A$1:$L$31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25" i="2" l="1"/>
  <c r="K25" i="2"/>
  <c r="I25" i="2"/>
  <c r="H25" i="2"/>
  <c r="G25" i="2"/>
  <c r="F25" i="2"/>
  <c r="E25" i="2"/>
  <c r="D25" i="2"/>
  <c r="C25" i="2"/>
  <c r="I24" i="2"/>
  <c r="G24" i="2"/>
  <c r="F24" i="2"/>
  <c r="E24" i="2"/>
  <c r="D24" i="2"/>
  <c r="C24" i="2"/>
  <c r="I15" i="2"/>
  <c r="G15" i="2"/>
  <c r="F15" i="2"/>
  <c r="E15" i="2"/>
  <c r="D15" i="2"/>
  <c r="C15" i="2"/>
  <c r="I8" i="2"/>
  <c r="H8" i="2"/>
  <c r="G8" i="2"/>
  <c r="F8" i="2"/>
  <c r="E8" i="2"/>
  <c r="D8" i="2"/>
  <c r="C8" i="2"/>
  <c r="M40" i="1"/>
  <c r="L40" i="1"/>
  <c r="J40" i="1"/>
  <c r="I40" i="1"/>
  <c r="H40" i="1"/>
  <c r="G40" i="1"/>
  <c r="F40" i="1"/>
  <c r="E40" i="1"/>
  <c r="D40" i="1"/>
  <c r="J39" i="1"/>
  <c r="H39" i="1"/>
  <c r="G39" i="1"/>
  <c r="F39" i="1"/>
  <c r="E39" i="1"/>
  <c r="D39" i="1"/>
  <c r="J24" i="1"/>
  <c r="I24" i="1"/>
  <c r="H24" i="1"/>
  <c r="G24" i="1"/>
  <c r="F24" i="1"/>
  <c r="E24" i="1"/>
  <c r="D24" i="1"/>
  <c r="J10" i="1"/>
  <c r="I10" i="1"/>
  <c r="H10" i="1"/>
  <c r="G10" i="1"/>
  <c r="F10" i="1"/>
  <c r="E10" i="1"/>
  <c r="D10" i="1"/>
</calcChain>
</file>

<file path=xl/sharedStrings.xml><?xml version="1.0" encoding="utf-8"?>
<sst xmlns="http://schemas.openxmlformats.org/spreadsheetml/2006/main" count="145" uniqueCount="77">
  <si>
    <t>序号</t>
  </si>
  <si>
    <t>道路名称</t>
  </si>
  <si>
    <t>里程</t>
  </si>
  <si>
    <t>总面积</t>
  </si>
  <si>
    <t>总扫面积（平方米）</t>
  </si>
  <si>
    <t>机扫面积（平方米）</t>
  </si>
  <si>
    <t>人扫面积（平方米）</t>
  </si>
  <si>
    <t>绿化面积</t>
  </si>
  <si>
    <t>等级</t>
  </si>
  <si>
    <t>冲洗</t>
  </si>
  <si>
    <t>机扫</t>
  </si>
  <si>
    <t>（公里）</t>
  </si>
  <si>
    <t>（平方米）</t>
  </si>
  <si>
    <t>人行道</t>
  </si>
  <si>
    <t>街坊</t>
  </si>
  <si>
    <t>扶港路
西闸公路—大同路</t>
  </si>
  <si>
    <t>一级</t>
  </si>
  <si>
    <t>其中高标准保洁</t>
  </si>
  <si>
    <t>西闸公路    S4出口—大桥公寓</t>
  </si>
  <si>
    <t>S4出口南北两侧绿化带</t>
  </si>
  <si>
    <t>S4出口北侧门面房</t>
  </si>
  <si>
    <t>大桥公寓至扶兰新村中间</t>
  </si>
  <si>
    <t xml:space="preserve">西闸公路               </t>
  </si>
  <si>
    <t>沪杭公路-s4</t>
  </si>
  <si>
    <t>小计</t>
  </si>
  <si>
    <t>扶港路-白庙港</t>
  </si>
  <si>
    <t>二级</t>
  </si>
  <si>
    <t>白庙港-金汇港</t>
  </si>
  <si>
    <t xml:space="preserve"> </t>
  </si>
  <si>
    <t>金海路
虹梅隧道—大叶公路</t>
  </si>
  <si>
    <t>三级</t>
  </si>
  <si>
    <t>扶港路
大同路—大叶公路</t>
  </si>
  <si>
    <t>扶港路绿化带便道                         大同路—大叶公路</t>
  </si>
  <si>
    <t>沿江路
沪杭公路—西闸公路绕行段</t>
  </si>
  <si>
    <t>沿江路
沪杭公路—希都公寓门口</t>
  </si>
  <si>
    <t>闸园路
沪杭公路—扶栏路</t>
  </si>
  <si>
    <t>扶栏路
沿江路-南渡新苑</t>
  </si>
  <si>
    <t>扶栏支路
扶港路—扶栏路</t>
  </si>
  <si>
    <t>奉金路
A4高速-沪杭公路</t>
  </si>
  <si>
    <t>横泾菜场
沿菜场四周</t>
  </si>
  <si>
    <t>金庄公路                              金汇港桥中点-金海公路</t>
  </si>
  <si>
    <t>大叶公路
金汇港—沪杭公路</t>
  </si>
  <si>
    <t>扶栏一支路
扶栏支路—扶栏路</t>
  </si>
  <si>
    <t>肖玻路
扶港路—沪杭公路</t>
  </si>
  <si>
    <t>奉金路
斯尔利—往北到底</t>
  </si>
  <si>
    <t>华松路
A4高速-宝钢钢结构</t>
  </si>
  <si>
    <t>忆松路
A4高速-金光七组</t>
  </si>
  <si>
    <t>美宝路
A4高速-扶港路</t>
  </si>
  <si>
    <t>大同路
金大路-沪杭公路</t>
  </si>
  <si>
    <t>小商品广场（沪杭公路往东到底）</t>
  </si>
  <si>
    <t>小商品广场南侧小路（沪杭公路-锦港西门）</t>
  </si>
  <si>
    <t>原水闸居委进路口</t>
  </si>
  <si>
    <t>临江园二期东片</t>
  </si>
  <si>
    <t>南横泾两侧绿地</t>
  </si>
  <si>
    <t>田子绿廊S4沿线（西渡段）</t>
  </si>
  <si>
    <t>总计</t>
  </si>
  <si>
    <t xml:space="preserve">冲洗   </t>
  </si>
  <si>
    <t>西闸公路
沪杭公路-环城西路</t>
  </si>
  <si>
    <t>沪杭公路               渡口—郭家村</t>
  </si>
  <si>
    <t>鸿学路
沪杭公路-鸿程路</t>
  </si>
  <si>
    <t>鸿乐路
兴中路—沪杭公路</t>
  </si>
  <si>
    <t>沪杭公路               郭家村-大叶公路</t>
  </si>
  <si>
    <t>环城西路
大叶公路-西闸公路</t>
  </si>
  <si>
    <t>兴中路
电镀厂路—沿铺路</t>
  </si>
  <si>
    <t>西闸公路
环城西路-竹港</t>
  </si>
  <si>
    <t>待问中学周边道路
西闸公路-东风路</t>
  </si>
  <si>
    <t>沿浦路                 沪杭公路—鸿程路</t>
  </si>
  <si>
    <t>沿浦路94号垃圾房进路</t>
  </si>
  <si>
    <t>沪杭公路连城北侧有线电进路</t>
  </si>
  <si>
    <t>大叶公路               沪杭公路—竹港桥</t>
  </si>
  <si>
    <t>展发路
沪杭公路—环城西路</t>
  </si>
  <si>
    <t>鸿程路
沿浦路-大叶公路</t>
  </si>
  <si>
    <t>马家宅路
鸿程路-沪杭公路</t>
  </si>
  <si>
    <t>临江园二期（西片区）</t>
  </si>
  <si>
    <t>轨交五号线南延伸景观绿化（西渡段）</t>
  </si>
  <si>
    <t>2026-2027年度西渡街道环卫保洁明细（东片区）</t>
    <phoneticPr fontId="31" type="noConversion"/>
  </si>
  <si>
    <t>2026-2027年度西渡街道环卫保洁明细（西片区）</t>
    <phoneticPr fontId="3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</si>
</sst>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1"/>
      <color theme="1"/>
      <name val="宋体"/>
      <charset val="134"/>
      <scheme val="minor"/>
    </font>
    <font>
      <sz val="14"/>
      <name val="黑体"/>
      <charset val="134"/>
    </font>
    <font>
      <sz val="11"/>
      <name val="仿宋_GB2312"/>
      <charset val="134"/>
    </font>
    <font>
      <sz val="12"/>
      <name val="仿宋_GB2312"/>
      <charset val="134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  <font>
      <sz val="11"/>
      <color rgb="FF000000"/>
      <name val="仿宋_GB2312"/>
      <charset val="134"/>
    </font>
    <font>
      <b/>
      <sz val="11"/>
      <name val="仿宋_GB2312"/>
      <charset val="134"/>
    </font>
    <font>
      <sz val="11"/>
      <name val="宋体"/>
      <family val="3"/>
      <charset val="134"/>
    </font>
    <font>
      <sz val="12"/>
      <color rgb="FF000000"/>
      <name val="仿宋_GB2312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4"/>
      <name val="黑体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7"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30" fillId="0" borderId="0">
      <alignment vertical="center"/>
    </xf>
    <xf numFmtId="0" fontId="3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18" borderId="14" applyNumberFormat="0" applyAlignment="0" applyProtection="0">
      <alignment vertical="center"/>
    </xf>
    <xf numFmtId="0" fontId="22" fillId="18" borderId="14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18" borderId="17" applyNumberFormat="0" applyAlignment="0" applyProtection="0">
      <alignment vertical="center"/>
    </xf>
    <xf numFmtId="0" fontId="28" fillId="18" borderId="17" applyNumberFormat="0" applyAlignment="0" applyProtection="0">
      <alignment vertical="center"/>
    </xf>
    <xf numFmtId="0" fontId="29" fillId="9" borderId="14" applyNumberFormat="0" applyAlignment="0" applyProtection="0">
      <alignment vertical="center"/>
    </xf>
    <xf numFmtId="0" fontId="29" fillId="9" borderId="14" applyNumberFormat="0" applyAlignment="0" applyProtection="0">
      <alignment vertical="center"/>
    </xf>
    <xf numFmtId="0" fontId="19" fillId="25" borderId="18" applyNumberFormat="0" applyFont="0" applyAlignment="0" applyProtection="0">
      <alignment vertical="center"/>
    </xf>
    <xf numFmtId="0" fontId="19" fillId="25" borderId="18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0" fillId="0" borderId="0" xfId="0" applyFont="1" applyAlignment="1"/>
    <xf numFmtId="0" fontId="6" fillId="0" borderId="0" xfId="0" applyFont="1" applyAlignment="1"/>
    <xf numFmtId="0" fontId="5" fillId="0" borderId="0" xfId="0" applyFont="1">
      <alignment vertical="center"/>
    </xf>
    <xf numFmtId="0" fontId="5" fillId="0" borderId="1" xfId="0" applyFont="1" applyBorder="1">
      <alignment vertical="center"/>
    </xf>
    <xf numFmtId="0" fontId="5" fillId="2" borderId="1" xfId="0" applyFont="1" applyFill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49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0" fillId="3" borderId="1" xfId="62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0" fillId="2" borderId="1" xfId="62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5" fillId="3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0" fillId="2" borderId="1" xfId="0" applyFill="1" applyBorder="1">
      <alignment vertical="center"/>
    </xf>
    <xf numFmtId="0" fontId="7" fillId="0" borderId="6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/>
    </xf>
  </cellXfs>
  <cellStyles count="97">
    <cellStyle name="20% - 强调文字颜色 1 2" xfId="1" xr:uid="{00000000-0005-0000-0000-000031000000}"/>
    <cellStyle name="20% - 强调文字颜色 1 3" xfId="2" xr:uid="{00000000-0005-0000-0000-000032000000}"/>
    <cellStyle name="20% - 强调文字颜色 2 2" xfId="3" xr:uid="{00000000-0005-0000-0000-000033000000}"/>
    <cellStyle name="20% - 强调文字颜色 2 3" xfId="4" xr:uid="{00000000-0005-0000-0000-000034000000}"/>
    <cellStyle name="20% - 强调文字颜色 3 2" xfId="5" xr:uid="{00000000-0005-0000-0000-000035000000}"/>
    <cellStyle name="20% - 强调文字颜色 3 3" xfId="6" xr:uid="{00000000-0005-0000-0000-000036000000}"/>
    <cellStyle name="20% - 强调文字颜色 4 2" xfId="7" xr:uid="{00000000-0005-0000-0000-000037000000}"/>
    <cellStyle name="20% - 强调文字颜色 4 3" xfId="8" xr:uid="{00000000-0005-0000-0000-000038000000}"/>
    <cellStyle name="20% - 强调文字颜色 5 2" xfId="9" xr:uid="{00000000-0005-0000-0000-000039000000}"/>
    <cellStyle name="20% - 强调文字颜色 5 3" xfId="10" xr:uid="{00000000-0005-0000-0000-00003A000000}"/>
    <cellStyle name="20% - 强调文字颜色 6 2" xfId="11" xr:uid="{00000000-0005-0000-0000-00003B000000}"/>
    <cellStyle name="20% - 强调文字颜色 6 3" xfId="12" xr:uid="{00000000-0005-0000-0000-00003C000000}"/>
    <cellStyle name="40% - 强调文字颜色 1 2" xfId="13" xr:uid="{00000000-0005-0000-0000-00003D000000}"/>
    <cellStyle name="40% - 强调文字颜色 1 3" xfId="14" xr:uid="{00000000-0005-0000-0000-00003E000000}"/>
    <cellStyle name="40% - 强调文字颜色 2 2" xfId="15" xr:uid="{00000000-0005-0000-0000-00003F000000}"/>
    <cellStyle name="40% - 强调文字颜色 2 3" xfId="16" xr:uid="{00000000-0005-0000-0000-000040000000}"/>
    <cellStyle name="40% - 强调文字颜色 3 2" xfId="17" xr:uid="{00000000-0005-0000-0000-000041000000}"/>
    <cellStyle name="40% - 强调文字颜色 3 3" xfId="18" xr:uid="{00000000-0005-0000-0000-000042000000}"/>
    <cellStyle name="40% - 强调文字颜色 4 2" xfId="19" xr:uid="{00000000-0005-0000-0000-000043000000}"/>
    <cellStyle name="40% - 强调文字颜色 4 3" xfId="20" xr:uid="{00000000-0005-0000-0000-000044000000}"/>
    <cellStyle name="40% - 强调文字颜色 5 2" xfId="21" xr:uid="{00000000-0005-0000-0000-000045000000}"/>
    <cellStyle name="40% - 强调文字颜色 5 3" xfId="22" xr:uid="{00000000-0005-0000-0000-000046000000}"/>
    <cellStyle name="40% - 强调文字颜色 6 2" xfId="23" xr:uid="{00000000-0005-0000-0000-000047000000}"/>
    <cellStyle name="40% - 强调文字颜色 6 3" xfId="24" xr:uid="{00000000-0005-0000-0000-000048000000}"/>
    <cellStyle name="60% - 强调文字颜色 1 2" xfId="25" xr:uid="{00000000-0005-0000-0000-000049000000}"/>
    <cellStyle name="60% - 强调文字颜色 1 3" xfId="26" xr:uid="{00000000-0005-0000-0000-00004A000000}"/>
    <cellStyle name="60% - 强调文字颜色 2 2" xfId="27" xr:uid="{00000000-0005-0000-0000-00004B000000}"/>
    <cellStyle name="60% - 强调文字颜色 2 3" xfId="28" xr:uid="{00000000-0005-0000-0000-00004C000000}"/>
    <cellStyle name="60% - 强调文字颜色 3 2" xfId="29" xr:uid="{00000000-0005-0000-0000-00004D000000}"/>
    <cellStyle name="60% - 强调文字颜色 3 3" xfId="30" xr:uid="{00000000-0005-0000-0000-00004E000000}"/>
    <cellStyle name="60% - 强调文字颜色 4 2" xfId="31" xr:uid="{00000000-0005-0000-0000-00004F000000}"/>
    <cellStyle name="60% - 强调文字颜色 4 3" xfId="32" xr:uid="{00000000-0005-0000-0000-000050000000}"/>
    <cellStyle name="60% - 强调文字颜色 5 2" xfId="33" xr:uid="{00000000-0005-0000-0000-000051000000}"/>
    <cellStyle name="60% - 强调文字颜色 5 3" xfId="34" xr:uid="{00000000-0005-0000-0000-000052000000}"/>
    <cellStyle name="60% - 强调文字颜色 6 2" xfId="35" xr:uid="{00000000-0005-0000-0000-000053000000}"/>
    <cellStyle name="60% - 强调文字颜色 6 3" xfId="36" xr:uid="{00000000-0005-0000-0000-000054000000}"/>
    <cellStyle name="标题 1 2" xfId="37" xr:uid="{00000000-0005-0000-0000-000055000000}"/>
    <cellStyle name="标题 1 3" xfId="38" xr:uid="{00000000-0005-0000-0000-000056000000}"/>
    <cellStyle name="标题 2 2" xfId="39" xr:uid="{00000000-0005-0000-0000-000057000000}"/>
    <cellStyle name="标题 2 3" xfId="40" xr:uid="{00000000-0005-0000-0000-000058000000}"/>
    <cellStyle name="标题 3 2" xfId="41" xr:uid="{00000000-0005-0000-0000-000059000000}"/>
    <cellStyle name="标题 3 3" xfId="42" xr:uid="{00000000-0005-0000-0000-00005A000000}"/>
    <cellStyle name="标题 4 2" xfId="43" xr:uid="{00000000-0005-0000-0000-00005B000000}"/>
    <cellStyle name="标题 4 3" xfId="44" xr:uid="{00000000-0005-0000-0000-00005C000000}"/>
    <cellStyle name="标题 5" xfId="45" xr:uid="{00000000-0005-0000-0000-00005D000000}"/>
    <cellStyle name="标题 6" xfId="46" xr:uid="{00000000-0005-0000-0000-00005E000000}"/>
    <cellStyle name="差 2" xfId="47" xr:uid="{00000000-0005-0000-0000-00005F000000}"/>
    <cellStyle name="差 3" xfId="48" xr:uid="{00000000-0005-0000-0000-000060000000}"/>
    <cellStyle name="常规" xfId="0" builtinId="0"/>
    <cellStyle name="常规 2" xfId="49" xr:uid="{00000000-0005-0000-0000-000061000000}"/>
    <cellStyle name="常规 2 2" xfId="50" xr:uid="{00000000-0005-0000-0000-000062000000}"/>
    <cellStyle name="常规 2 3" xfId="51" xr:uid="{00000000-0005-0000-0000-000063000000}"/>
    <cellStyle name="常规 3" xfId="52" xr:uid="{00000000-0005-0000-0000-000064000000}"/>
    <cellStyle name="常规 3 2" xfId="53" xr:uid="{00000000-0005-0000-0000-000065000000}"/>
    <cellStyle name="常规 3 2 2" xfId="54" xr:uid="{00000000-0005-0000-0000-000066000000}"/>
    <cellStyle name="常规 3 2 2 2" xfId="55" xr:uid="{00000000-0005-0000-0000-000067000000}"/>
    <cellStyle name="常规 3 3" xfId="56" xr:uid="{00000000-0005-0000-0000-000068000000}"/>
    <cellStyle name="常规 4" xfId="57" xr:uid="{00000000-0005-0000-0000-000069000000}"/>
    <cellStyle name="常规 5" xfId="58" xr:uid="{00000000-0005-0000-0000-00006A000000}"/>
    <cellStyle name="常规 6" xfId="59" xr:uid="{00000000-0005-0000-0000-00006B000000}"/>
    <cellStyle name="常规 7" xfId="60" xr:uid="{00000000-0005-0000-0000-00006C000000}"/>
    <cellStyle name="常规 8" xfId="61" xr:uid="{00000000-0005-0000-0000-00006D000000}"/>
    <cellStyle name="常规 9" xfId="62" xr:uid="{00000000-0005-0000-0000-00006E000000}"/>
    <cellStyle name="好 2" xfId="63" xr:uid="{00000000-0005-0000-0000-00006F000000}"/>
    <cellStyle name="好 3" xfId="64" xr:uid="{00000000-0005-0000-0000-000070000000}"/>
    <cellStyle name="汇总 2" xfId="65" xr:uid="{00000000-0005-0000-0000-000071000000}"/>
    <cellStyle name="汇总 3" xfId="66" xr:uid="{00000000-0005-0000-0000-000072000000}"/>
    <cellStyle name="计算 2" xfId="67" xr:uid="{00000000-0005-0000-0000-000073000000}"/>
    <cellStyle name="计算 3" xfId="68" xr:uid="{00000000-0005-0000-0000-000074000000}"/>
    <cellStyle name="检查单元格 2" xfId="69" xr:uid="{00000000-0005-0000-0000-000075000000}"/>
    <cellStyle name="检查单元格 3" xfId="70" xr:uid="{00000000-0005-0000-0000-000076000000}"/>
    <cellStyle name="解释性文本 2" xfId="71" xr:uid="{00000000-0005-0000-0000-000077000000}"/>
    <cellStyle name="解释性文本 3" xfId="72" xr:uid="{00000000-0005-0000-0000-000078000000}"/>
    <cellStyle name="警告文本 2" xfId="73" xr:uid="{00000000-0005-0000-0000-000079000000}"/>
    <cellStyle name="警告文本 3" xfId="74" xr:uid="{00000000-0005-0000-0000-00007A000000}"/>
    <cellStyle name="链接单元格 2" xfId="75" xr:uid="{00000000-0005-0000-0000-00007B000000}"/>
    <cellStyle name="链接单元格 3" xfId="76" xr:uid="{00000000-0005-0000-0000-00007C000000}"/>
    <cellStyle name="强调文字颜色 1 2" xfId="77" xr:uid="{00000000-0005-0000-0000-00007D000000}"/>
    <cellStyle name="强调文字颜色 1 3" xfId="78" xr:uid="{00000000-0005-0000-0000-00007E000000}"/>
    <cellStyle name="强调文字颜色 2 2" xfId="79" xr:uid="{00000000-0005-0000-0000-00007F000000}"/>
    <cellStyle name="强调文字颜色 2 3" xfId="80" xr:uid="{00000000-0005-0000-0000-000080000000}"/>
    <cellStyle name="强调文字颜色 3 2" xfId="81" xr:uid="{00000000-0005-0000-0000-000081000000}"/>
    <cellStyle name="强调文字颜色 3 3" xfId="82" xr:uid="{00000000-0005-0000-0000-000082000000}"/>
    <cellStyle name="强调文字颜色 4 2" xfId="83" xr:uid="{00000000-0005-0000-0000-000083000000}"/>
    <cellStyle name="强调文字颜色 4 3" xfId="84" xr:uid="{00000000-0005-0000-0000-000084000000}"/>
    <cellStyle name="强调文字颜色 5 2" xfId="85" xr:uid="{00000000-0005-0000-0000-000085000000}"/>
    <cellStyle name="强调文字颜色 5 3" xfId="86" xr:uid="{00000000-0005-0000-0000-000086000000}"/>
    <cellStyle name="强调文字颜色 6 2" xfId="87" xr:uid="{00000000-0005-0000-0000-000087000000}"/>
    <cellStyle name="强调文字颜色 6 3" xfId="88" xr:uid="{00000000-0005-0000-0000-000088000000}"/>
    <cellStyle name="适中 2" xfId="89" xr:uid="{00000000-0005-0000-0000-000089000000}"/>
    <cellStyle name="适中 3" xfId="90" xr:uid="{00000000-0005-0000-0000-00008A000000}"/>
    <cellStyle name="输出 2" xfId="91" xr:uid="{00000000-0005-0000-0000-00008B000000}"/>
    <cellStyle name="输出 3" xfId="92" xr:uid="{00000000-0005-0000-0000-00008C000000}"/>
    <cellStyle name="输入 2" xfId="93" xr:uid="{00000000-0005-0000-0000-00008D000000}"/>
    <cellStyle name="输入 3" xfId="94" xr:uid="{00000000-0005-0000-0000-00008E000000}"/>
    <cellStyle name="注释 2" xfId="95" xr:uid="{00000000-0005-0000-0000-00008F000000}"/>
    <cellStyle name="注释 3" xfId="96" xr:uid="{00000000-0005-0000-0000-00009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5"/>
  <sheetViews>
    <sheetView tabSelected="1" zoomScale="80" zoomScaleNormal="80" zoomScaleSheetLayoutView="76" workbookViewId="0">
      <selection activeCell="R9" sqref="R9"/>
    </sheetView>
  </sheetViews>
  <sheetFormatPr defaultColWidth="10.625" defaultRowHeight="13.5"/>
  <cols>
    <col min="1" max="1" width="17.875" customWidth="1"/>
    <col min="2" max="2" width="22.25" customWidth="1"/>
    <col min="3" max="3" width="13.625" customWidth="1"/>
    <col min="4" max="4" width="22.25" customWidth="1"/>
    <col min="5" max="5" width="30.5" customWidth="1"/>
    <col min="6" max="6" width="11.875" customWidth="1"/>
    <col min="7" max="7" width="14.25" customWidth="1"/>
    <col min="8" max="8" width="9.75" customWidth="1"/>
    <col min="9" max="9" width="8.875" customWidth="1"/>
    <col min="10" max="10" width="12.5" customWidth="1"/>
    <col min="11" max="11" width="10" customWidth="1"/>
    <col min="12" max="15" width="8.875" customWidth="1"/>
    <col min="16" max="17" width="9.125" customWidth="1"/>
    <col min="18" max="253" width="8.875" customWidth="1"/>
  </cols>
  <sheetData>
    <row r="1" spans="1:14" ht="24.75" customHeight="1">
      <c r="A1" s="42" t="s">
        <v>75</v>
      </c>
      <c r="B1" s="42"/>
      <c r="C1" s="42"/>
      <c r="D1" s="42"/>
      <c r="E1" s="42"/>
      <c r="F1" s="42"/>
      <c r="G1" s="42"/>
      <c r="H1" s="42"/>
      <c r="I1" s="42"/>
      <c r="J1" s="42"/>
      <c r="K1" s="42"/>
    </row>
    <row r="2" spans="1:14" ht="16.5" customHeight="1">
      <c r="A2" s="59" t="s">
        <v>0</v>
      </c>
      <c r="B2" s="45" t="s">
        <v>1</v>
      </c>
      <c r="C2" s="45"/>
      <c r="D2" s="15" t="s">
        <v>2</v>
      </c>
      <c r="E2" s="15" t="s">
        <v>3</v>
      </c>
      <c r="F2" s="45" t="s">
        <v>4</v>
      </c>
      <c r="G2" s="45" t="s">
        <v>5</v>
      </c>
      <c r="H2" s="43" t="s">
        <v>6</v>
      </c>
      <c r="I2" s="44"/>
      <c r="J2" s="15" t="s">
        <v>7</v>
      </c>
      <c r="K2" s="63" t="s">
        <v>8</v>
      </c>
      <c r="L2" s="31" t="s">
        <v>9</v>
      </c>
      <c r="M2" s="31" t="s">
        <v>10</v>
      </c>
    </row>
    <row r="3" spans="1:14" ht="16.5" customHeight="1">
      <c r="A3" s="59"/>
      <c r="B3" s="45"/>
      <c r="C3" s="45"/>
      <c r="D3" s="15" t="s">
        <v>11</v>
      </c>
      <c r="E3" s="15" t="s">
        <v>12</v>
      </c>
      <c r="F3" s="45"/>
      <c r="G3" s="45"/>
      <c r="H3" s="15" t="s">
        <v>13</v>
      </c>
      <c r="I3" s="15" t="s">
        <v>14</v>
      </c>
      <c r="J3" s="15" t="s">
        <v>12</v>
      </c>
      <c r="K3" s="63"/>
      <c r="L3" s="31" t="s">
        <v>11</v>
      </c>
      <c r="M3" s="31" t="s">
        <v>11</v>
      </c>
    </row>
    <row r="4" spans="1:14" ht="26.1" customHeight="1">
      <c r="A4" s="14">
        <v>1</v>
      </c>
      <c r="B4" s="45" t="s">
        <v>15</v>
      </c>
      <c r="C4" s="45"/>
      <c r="D4" s="15">
        <v>0.9</v>
      </c>
      <c r="E4" s="15">
        <v>24300</v>
      </c>
      <c r="F4" s="24">
        <v>23750</v>
      </c>
      <c r="G4" s="15">
        <v>10080</v>
      </c>
      <c r="H4" s="24">
        <v>11250</v>
      </c>
      <c r="I4" s="15"/>
      <c r="J4" s="24">
        <v>7200</v>
      </c>
      <c r="K4" s="30" t="s">
        <v>16</v>
      </c>
      <c r="L4" s="32">
        <v>0.9</v>
      </c>
      <c r="M4" s="41">
        <v>1.8</v>
      </c>
    </row>
    <row r="5" spans="1:14" ht="26.1" customHeight="1">
      <c r="A5" s="14"/>
      <c r="B5" s="46" t="s">
        <v>17</v>
      </c>
      <c r="C5" s="47"/>
      <c r="D5" s="16">
        <v>0.2</v>
      </c>
      <c r="E5" s="15"/>
      <c r="F5" s="15"/>
      <c r="G5" s="15"/>
      <c r="H5" s="15"/>
      <c r="I5" s="15">
        <v>2420</v>
      </c>
      <c r="J5" s="15"/>
      <c r="K5" s="30"/>
      <c r="L5" s="32"/>
      <c r="M5" s="32"/>
    </row>
    <row r="6" spans="1:14" ht="26.25" customHeight="1">
      <c r="A6" s="14">
        <v>2</v>
      </c>
      <c r="B6" s="60" t="s">
        <v>18</v>
      </c>
      <c r="C6" s="17" t="s">
        <v>19</v>
      </c>
      <c r="D6" s="60">
        <v>1.556</v>
      </c>
      <c r="E6" s="1">
        <v>297</v>
      </c>
      <c r="F6" s="1">
        <v>297</v>
      </c>
      <c r="G6" s="1"/>
      <c r="H6" s="1">
        <v>297</v>
      </c>
      <c r="I6" s="1"/>
      <c r="J6" s="1">
        <v>1120</v>
      </c>
      <c r="K6" s="33" t="s">
        <v>16</v>
      </c>
      <c r="L6" s="12"/>
      <c r="M6" s="12"/>
    </row>
    <row r="7" spans="1:14" ht="26.25" customHeight="1">
      <c r="A7" s="14">
        <v>3</v>
      </c>
      <c r="B7" s="61"/>
      <c r="C7" s="17" t="s">
        <v>20</v>
      </c>
      <c r="D7" s="61"/>
      <c r="E7" s="1">
        <v>1032</v>
      </c>
      <c r="F7" s="1">
        <v>1032</v>
      </c>
      <c r="G7" s="1"/>
      <c r="H7" s="1">
        <v>1032</v>
      </c>
      <c r="I7" s="1"/>
      <c r="J7" s="1"/>
      <c r="K7" s="33" t="s">
        <v>16</v>
      </c>
      <c r="L7" s="12"/>
      <c r="M7" s="12"/>
    </row>
    <row r="8" spans="1:14" ht="26.25" customHeight="1">
      <c r="A8" s="14">
        <v>4</v>
      </c>
      <c r="B8" s="61"/>
      <c r="C8" s="18" t="s">
        <v>21</v>
      </c>
      <c r="D8" s="61"/>
      <c r="E8" s="25">
        <v>552</v>
      </c>
      <c r="F8" s="25">
        <v>552</v>
      </c>
      <c r="G8" s="25"/>
      <c r="H8" s="25">
        <v>552</v>
      </c>
      <c r="I8" s="25"/>
      <c r="J8" s="25"/>
      <c r="K8" s="34" t="s">
        <v>16</v>
      </c>
      <c r="L8" s="12"/>
      <c r="M8" s="12"/>
    </row>
    <row r="9" spans="1:14" ht="23.25" customHeight="1">
      <c r="A9" s="14">
        <v>5</v>
      </c>
      <c r="B9" s="48" t="s">
        <v>22</v>
      </c>
      <c r="C9" s="17" t="s">
        <v>23</v>
      </c>
      <c r="D9" s="62"/>
      <c r="E9" s="17">
        <v>60180</v>
      </c>
      <c r="F9" s="22">
        <v>51334.2</v>
      </c>
      <c r="G9" s="17">
        <v>17427.2</v>
      </c>
      <c r="H9" s="22">
        <v>33907</v>
      </c>
      <c r="I9" s="17">
        <v>13500</v>
      </c>
      <c r="J9" s="22">
        <v>9980</v>
      </c>
      <c r="K9" s="2" t="s">
        <v>16</v>
      </c>
      <c r="L9" s="12">
        <v>1.556</v>
      </c>
      <c r="M9" s="13">
        <v>3.1120000000000001</v>
      </c>
    </row>
    <row r="10" spans="1:14" ht="18" customHeight="1">
      <c r="A10" s="14"/>
      <c r="B10" s="61"/>
      <c r="C10" s="19" t="s">
        <v>24</v>
      </c>
      <c r="D10" s="17">
        <f>D4+D6</f>
        <v>2.456</v>
      </c>
      <c r="E10" s="17">
        <f>SUM(E4:E9)</f>
        <v>86361</v>
      </c>
      <c r="F10" s="17">
        <f>SUM(F4:F9)</f>
        <v>76965.2</v>
      </c>
      <c r="G10" s="17">
        <f>SUM(G4:G9)</f>
        <v>27507.200000000001</v>
      </c>
      <c r="H10" s="17">
        <f>SUM(H4:H9)</f>
        <v>47038</v>
      </c>
      <c r="I10" s="17">
        <f t="shared" ref="I10:J10" si="0">SUM(I4:I9)</f>
        <v>15920</v>
      </c>
      <c r="J10" s="17">
        <f t="shared" si="0"/>
        <v>18300</v>
      </c>
      <c r="K10" s="2"/>
      <c r="L10" s="12"/>
      <c r="M10" s="12"/>
    </row>
    <row r="11" spans="1:14" ht="19.5" customHeight="1">
      <c r="A11" s="14">
        <v>6</v>
      </c>
      <c r="B11" s="61"/>
      <c r="C11" s="17" t="s">
        <v>25</v>
      </c>
      <c r="D11" s="17">
        <v>3.4470000000000001</v>
      </c>
      <c r="E11" s="17">
        <v>34470</v>
      </c>
      <c r="F11" s="17">
        <v>13788</v>
      </c>
      <c r="G11" s="17"/>
      <c r="H11" s="17">
        <v>13788</v>
      </c>
      <c r="I11" s="17"/>
      <c r="J11" s="17">
        <v>18882</v>
      </c>
      <c r="K11" s="2" t="s">
        <v>26</v>
      </c>
      <c r="L11" s="12">
        <v>3.4470000000000001</v>
      </c>
      <c r="M11" s="13">
        <v>6.8940000000000001</v>
      </c>
    </row>
    <row r="12" spans="1:14" ht="23.25" customHeight="1">
      <c r="A12" s="14">
        <v>7</v>
      </c>
      <c r="B12" s="62"/>
      <c r="C12" s="17" t="s">
        <v>27</v>
      </c>
      <c r="D12" s="17">
        <v>3</v>
      </c>
      <c r="E12" s="17">
        <v>30000</v>
      </c>
      <c r="F12" s="22">
        <v>12000</v>
      </c>
      <c r="G12" s="17"/>
      <c r="H12" s="22">
        <v>12000</v>
      </c>
      <c r="I12" s="17"/>
      <c r="J12" s="17">
        <v>18000</v>
      </c>
      <c r="K12" s="35" t="s">
        <v>26</v>
      </c>
      <c r="L12" s="12">
        <v>3</v>
      </c>
      <c r="M12" s="13">
        <v>6</v>
      </c>
      <c r="N12" t="s">
        <v>28</v>
      </c>
    </row>
    <row r="13" spans="1:14" ht="27" customHeight="1">
      <c r="A13" s="14">
        <v>8</v>
      </c>
      <c r="B13" s="48" t="s">
        <v>29</v>
      </c>
      <c r="C13" s="48"/>
      <c r="D13" s="17">
        <v>3.19</v>
      </c>
      <c r="E13" s="17">
        <v>111650</v>
      </c>
      <c r="F13" s="17">
        <v>58058</v>
      </c>
      <c r="G13" s="17">
        <v>35728</v>
      </c>
      <c r="H13" s="17">
        <v>22330</v>
      </c>
      <c r="I13" s="17"/>
      <c r="J13" s="22">
        <v>115797</v>
      </c>
      <c r="K13" s="2" t="s">
        <v>30</v>
      </c>
      <c r="L13" s="12">
        <v>3.19</v>
      </c>
      <c r="M13" s="13">
        <v>12.76</v>
      </c>
    </row>
    <row r="14" spans="1:14" ht="26.25" customHeight="1">
      <c r="A14" s="14">
        <v>9</v>
      </c>
      <c r="B14" s="48" t="s">
        <v>31</v>
      </c>
      <c r="C14" s="48"/>
      <c r="D14" s="60">
        <v>1.83</v>
      </c>
      <c r="E14" s="17">
        <v>51240</v>
      </c>
      <c r="F14" s="22">
        <v>24070</v>
      </c>
      <c r="G14" s="17">
        <v>10248</v>
      </c>
      <c r="H14" s="22">
        <v>13822</v>
      </c>
      <c r="I14" s="17"/>
      <c r="J14" s="22">
        <v>23424</v>
      </c>
      <c r="K14" s="35" t="s">
        <v>26</v>
      </c>
      <c r="L14" s="12">
        <v>1.83</v>
      </c>
      <c r="M14" s="13">
        <v>3.66</v>
      </c>
    </row>
    <row r="15" spans="1:14" ht="26.25" customHeight="1">
      <c r="A15" s="14">
        <v>10</v>
      </c>
      <c r="B15" s="49" t="s">
        <v>32</v>
      </c>
      <c r="C15" s="50"/>
      <c r="D15" s="62"/>
      <c r="E15" s="1"/>
      <c r="F15" s="1">
        <v>7040</v>
      </c>
      <c r="G15" s="1"/>
      <c r="H15" s="1">
        <v>7040</v>
      </c>
      <c r="I15" s="1"/>
      <c r="J15" s="1"/>
      <c r="K15" s="35" t="s">
        <v>26</v>
      </c>
      <c r="L15" s="12"/>
      <c r="M15" s="12"/>
    </row>
    <row r="16" spans="1:14" ht="29.25" customHeight="1">
      <c r="A16" s="14">
        <v>11</v>
      </c>
      <c r="B16" s="48" t="s">
        <v>33</v>
      </c>
      <c r="C16" s="48"/>
      <c r="D16" s="60">
        <v>0.94</v>
      </c>
      <c r="E16" s="17">
        <v>8785</v>
      </c>
      <c r="F16" s="22">
        <v>13661</v>
      </c>
      <c r="G16" s="17"/>
      <c r="H16" s="22">
        <v>13661</v>
      </c>
      <c r="I16" s="17"/>
      <c r="J16" s="22">
        <v>226</v>
      </c>
      <c r="K16" s="35" t="s">
        <v>26</v>
      </c>
      <c r="L16" s="13">
        <v>0.94</v>
      </c>
      <c r="M16" s="13">
        <v>1.88</v>
      </c>
    </row>
    <row r="17" spans="1:13" ht="26.25" customHeight="1">
      <c r="A17" s="14">
        <v>12</v>
      </c>
      <c r="B17" s="48" t="s">
        <v>34</v>
      </c>
      <c r="C17" s="48"/>
      <c r="D17" s="62"/>
      <c r="E17" s="1">
        <v>878</v>
      </c>
      <c r="F17" s="1">
        <v>878</v>
      </c>
      <c r="G17" s="1"/>
      <c r="H17" s="1">
        <v>878</v>
      </c>
      <c r="I17" s="1"/>
      <c r="J17" s="1"/>
      <c r="K17" s="35" t="s">
        <v>26</v>
      </c>
      <c r="L17" s="12"/>
      <c r="M17" s="12"/>
    </row>
    <row r="18" spans="1:13" ht="27" customHeight="1">
      <c r="A18" s="14">
        <v>13</v>
      </c>
      <c r="B18" s="48" t="s">
        <v>35</v>
      </c>
      <c r="C18" s="48"/>
      <c r="D18" s="17">
        <v>0.46700000000000003</v>
      </c>
      <c r="E18" s="17">
        <v>8432</v>
      </c>
      <c r="F18" s="22">
        <v>7735</v>
      </c>
      <c r="G18" s="17"/>
      <c r="H18" s="22">
        <v>7735</v>
      </c>
      <c r="I18" s="17"/>
      <c r="J18" s="22">
        <v>1239</v>
      </c>
      <c r="K18" s="35" t="s">
        <v>26</v>
      </c>
      <c r="L18" s="13">
        <v>0.46700000000000003</v>
      </c>
      <c r="M18" s="13">
        <v>0.93400000000000005</v>
      </c>
    </row>
    <row r="19" spans="1:13" ht="26.25" customHeight="1">
      <c r="A19" s="14">
        <v>14</v>
      </c>
      <c r="B19" s="48" t="s">
        <v>36</v>
      </c>
      <c r="C19" s="48"/>
      <c r="D19" s="17">
        <v>1.32</v>
      </c>
      <c r="E19" s="17">
        <v>22856</v>
      </c>
      <c r="F19" s="22">
        <v>25048</v>
      </c>
      <c r="G19" s="17">
        <v>7002</v>
      </c>
      <c r="H19" s="22">
        <v>18046</v>
      </c>
      <c r="I19" s="17"/>
      <c r="J19" s="22">
        <v>4620</v>
      </c>
      <c r="K19" s="35" t="s">
        <v>26</v>
      </c>
      <c r="L19" s="12">
        <v>1.32</v>
      </c>
      <c r="M19" s="13">
        <v>2.64</v>
      </c>
    </row>
    <row r="20" spans="1:13" ht="26.25" customHeight="1">
      <c r="A20" s="14">
        <v>15</v>
      </c>
      <c r="B20" s="48" t="s">
        <v>37</v>
      </c>
      <c r="C20" s="48"/>
      <c r="D20" s="17">
        <v>0.44600000000000001</v>
      </c>
      <c r="E20" s="17">
        <v>7136</v>
      </c>
      <c r="F20" s="22">
        <v>8950</v>
      </c>
      <c r="G20" s="17">
        <v>2230</v>
      </c>
      <c r="H20" s="22">
        <v>6720</v>
      </c>
      <c r="I20" s="17"/>
      <c r="J20" s="22">
        <v>130</v>
      </c>
      <c r="K20" s="35" t="s">
        <v>26</v>
      </c>
      <c r="L20" s="12">
        <v>0.44600000000000001</v>
      </c>
      <c r="M20" s="13">
        <v>0.89200000000000002</v>
      </c>
    </row>
    <row r="21" spans="1:13" ht="27" customHeight="1">
      <c r="A21" s="14">
        <v>16</v>
      </c>
      <c r="B21" s="48" t="s">
        <v>38</v>
      </c>
      <c r="C21" s="48"/>
      <c r="D21" s="17">
        <v>1.911</v>
      </c>
      <c r="E21" s="17">
        <v>40131</v>
      </c>
      <c r="F21" s="17">
        <v>24078.6</v>
      </c>
      <c r="G21" s="17">
        <v>10701.6</v>
      </c>
      <c r="H21" s="17">
        <v>13377</v>
      </c>
      <c r="I21" s="17"/>
      <c r="J21" s="22">
        <v>7645.8</v>
      </c>
      <c r="K21" s="35" t="s">
        <v>26</v>
      </c>
      <c r="L21" s="12">
        <v>1.911</v>
      </c>
      <c r="M21" s="13">
        <v>3.8220000000000001</v>
      </c>
    </row>
    <row r="22" spans="1:13" ht="28.5" customHeight="1">
      <c r="A22" s="14">
        <v>17</v>
      </c>
      <c r="B22" s="49" t="s">
        <v>39</v>
      </c>
      <c r="C22" s="50"/>
      <c r="D22" s="17">
        <v>0.35899999999999999</v>
      </c>
      <c r="E22" s="1">
        <v>2701</v>
      </c>
      <c r="F22" s="26">
        <v>2700</v>
      </c>
      <c r="G22" s="1"/>
      <c r="H22" s="26">
        <v>2700</v>
      </c>
      <c r="I22" s="1"/>
      <c r="J22" s="1"/>
      <c r="K22" s="35" t="s">
        <v>26</v>
      </c>
      <c r="L22" s="13">
        <v>0.35899999999999999</v>
      </c>
      <c r="M22" s="13">
        <v>0.71799999999999997</v>
      </c>
    </row>
    <row r="23" spans="1:13" ht="28.5" customHeight="1">
      <c r="A23" s="14">
        <v>18</v>
      </c>
      <c r="B23" s="51" t="s">
        <v>40</v>
      </c>
      <c r="C23" s="52"/>
      <c r="D23" s="20">
        <v>1.6419999999999999</v>
      </c>
      <c r="E23" s="20">
        <v>57470</v>
      </c>
      <c r="F23" s="27">
        <v>45976</v>
      </c>
      <c r="G23" s="17">
        <v>24630</v>
      </c>
      <c r="H23" s="26">
        <v>21346</v>
      </c>
      <c r="I23" s="28">
        <v>0</v>
      </c>
      <c r="J23" s="28">
        <v>9031</v>
      </c>
      <c r="K23" s="36" t="s">
        <v>30</v>
      </c>
      <c r="L23" s="37">
        <v>1.6419999999999999</v>
      </c>
      <c r="M23" s="13">
        <v>6.5679999999999996</v>
      </c>
    </row>
    <row r="24" spans="1:13" ht="21" customHeight="1">
      <c r="A24" s="14"/>
      <c r="B24" s="51" t="s">
        <v>24</v>
      </c>
      <c r="C24" s="52"/>
      <c r="D24" s="21">
        <f t="shared" ref="D24:J24" si="1">SUM(D12:D23)</f>
        <v>15.105</v>
      </c>
      <c r="E24" s="28">
        <f t="shared" si="1"/>
        <v>341279</v>
      </c>
      <c r="F24" s="28">
        <f t="shared" si="1"/>
        <v>230194.6</v>
      </c>
      <c r="G24" s="28">
        <f t="shared" si="1"/>
        <v>90539.6</v>
      </c>
      <c r="H24" s="28">
        <f t="shared" si="1"/>
        <v>139655</v>
      </c>
      <c r="I24" s="28">
        <f t="shared" si="1"/>
        <v>0</v>
      </c>
      <c r="J24" s="28">
        <f t="shared" si="1"/>
        <v>180112.8</v>
      </c>
      <c r="K24" s="33"/>
      <c r="L24" s="12"/>
      <c r="M24" s="12"/>
    </row>
    <row r="25" spans="1:13" ht="27.75" customHeight="1">
      <c r="A25" s="14">
        <v>19</v>
      </c>
      <c r="B25" s="48" t="s">
        <v>41</v>
      </c>
      <c r="C25" s="48"/>
      <c r="D25" s="17">
        <v>5.6</v>
      </c>
      <c r="E25" s="17">
        <v>61600</v>
      </c>
      <c r="F25" s="22">
        <v>63840</v>
      </c>
      <c r="G25" s="17">
        <v>31360</v>
      </c>
      <c r="H25" s="22">
        <v>32480</v>
      </c>
      <c r="I25" s="17"/>
      <c r="J25" s="38"/>
      <c r="K25" s="35" t="s">
        <v>26</v>
      </c>
      <c r="L25" s="13">
        <v>5.6</v>
      </c>
      <c r="M25" s="13">
        <v>11.2</v>
      </c>
    </row>
    <row r="26" spans="1:13" ht="27" customHeight="1">
      <c r="A26" s="14">
        <v>20</v>
      </c>
      <c r="B26" s="48" t="s">
        <v>42</v>
      </c>
      <c r="C26" s="48"/>
      <c r="D26" s="17">
        <v>0.43</v>
      </c>
      <c r="E26" s="17">
        <v>2580</v>
      </c>
      <c r="F26" s="17">
        <v>2580</v>
      </c>
      <c r="G26" s="17"/>
      <c r="H26" s="17">
        <v>2580</v>
      </c>
      <c r="I26" s="17"/>
      <c r="J26" s="17">
        <v>860</v>
      </c>
      <c r="K26" s="35" t="s">
        <v>26</v>
      </c>
      <c r="L26" s="13">
        <v>0.43</v>
      </c>
      <c r="M26" s="13">
        <v>0.86</v>
      </c>
    </row>
    <row r="27" spans="1:13" ht="29.25" customHeight="1">
      <c r="A27" s="14">
        <v>21</v>
      </c>
      <c r="B27" s="48" t="s">
        <v>43</v>
      </c>
      <c r="C27" s="48"/>
      <c r="D27" s="17">
        <v>0.89100000000000001</v>
      </c>
      <c r="E27" s="17">
        <v>7128</v>
      </c>
      <c r="F27" s="22">
        <v>7128</v>
      </c>
      <c r="G27" s="17"/>
      <c r="H27" s="22">
        <v>7128</v>
      </c>
      <c r="I27" s="17"/>
      <c r="J27" s="22">
        <v>810</v>
      </c>
      <c r="K27" s="35" t="s">
        <v>26</v>
      </c>
      <c r="L27" s="13">
        <v>0.89100000000000001</v>
      </c>
      <c r="M27" s="13">
        <v>1.782</v>
      </c>
    </row>
    <row r="28" spans="1:13" ht="28.5" customHeight="1">
      <c r="A28" s="14">
        <v>22</v>
      </c>
      <c r="B28" s="49" t="s">
        <v>44</v>
      </c>
      <c r="C28" s="50"/>
      <c r="D28" s="17">
        <v>0.28000000000000003</v>
      </c>
      <c r="E28" s="1">
        <v>2240</v>
      </c>
      <c r="F28" s="1">
        <v>2240</v>
      </c>
      <c r="G28" s="1"/>
      <c r="H28" s="1">
        <v>2240</v>
      </c>
      <c r="I28" s="1"/>
      <c r="J28" s="1">
        <v>1260</v>
      </c>
      <c r="K28" s="39" t="s">
        <v>30</v>
      </c>
      <c r="L28" s="13">
        <v>0.28000000000000003</v>
      </c>
      <c r="M28" s="13">
        <v>0.56000000000000005</v>
      </c>
    </row>
    <row r="29" spans="1:13" ht="28.5" customHeight="1">
      <c r="A29" s="14">
        <v>23</v>
      </c>
      <c r="B29" s="53" t="s">
        <v>45</v>
      </c>
      <c r="C29" s="53"/>
      <c r="D29" s="17">
        <v>1.42</v>
      </c>
      <c r="E29" s="17">
        <v>12010</v>
      </c>
      <c r="F29" s="22">
        <v>12010</v>
      </c>
      <c r="G29" s="17"/>
      <c r="H29" s="22">
        <v>12010</v>
      </c>
      <c r="I29" s="17"/>
      <c r="J29" s="22">
        <v>3772</v>
      </c>
      <c r="K29" s="35" t="s">
        <v>30</v>
      </c>
      <c r="L29" s="13">
        <v>1.42</v>
      </c>
      <c r="M29" s="13">
        <v>2.84</v>
      </c>
    </row>
    <row r="30" spans="1:13" ht="32.25" customHeight="1">
      <c r="A30" s="14">
        <v>24</v>
      </c>
      <c r="B30" s="53" t="s">
        <v>46</v>
      </c>
      <c r="C30" s="53"/>
      <c r="D30" s="17">
        <v>1.1599999999999999</v>
      </c>
      <c r="E30" s="17">
        <v>8480</v>
      </c>
      <c r="F30" s="22">
        <v>8480</v>
      </c>
      <c r="G30" s="17"/>
      <c r="H30" s="22">
        <v>8480</v>
      </c>
      <c r="I30" s="17"/>
      <c r="J30" s="22">
        <v>5088</v>
      </c>
      <c r="K30" s="35" t="s">
        <v>30</v>
      </c>
      <c r="L30" s="13">
        <v>1.1599999999999999</v>
      </c>
      <c r="M30" s="13">
        <v>2.3199999999999998</v>
      </c>
    </row>
    <row r="31" spans="1:13" ht="31.5" customHeight="1">
      <c r="A31" s="14">
        <v>25</v>
      </c>
      <c r="B31" s="48" t="s">
        <v>47</v>
      </c>
      <c r="C31" s="48"/>
      <c r="D31" s="17">
        <v>0.75</v>
      </c>
      <c r="E31" s="17">
        <v>4500</v>
      </c>
      <c r="F31" s="22">
        <v>5625</v>
      </c>
      <c r="G31" s="17"/>
      <c r="H31" s="22">
        <v>5625</v>
      </c>
      <c r="I31" s="17"/>
      <c r="J31" s="17">
        <v>0</v>
      </c>
      <c r="K31" s="35" t="s">
        <v>30</v>
      </c>
      <c r="L31" s="13">
        <v>0.75</v>
      </c>
      <c r="M31" s="13">
        <v>1.5</v>
      </c>
    </row>
    <row r="32" spans="1:13" ht="29.25" customHeight="1">
      <c r="A32" s="14">
        <v>26</v>
      </c>
      <c r="B32" s="48" t="s">
        <v>48</v>
      </c>
      <c r="C32" s="48"/>
      <c r="D32" s="17">
        <v>1.75</v>
      </c>
      <c r="E32" s="17">
        <v>8750</v>
      </c>
      <c r="F32" s="22">
        <v>9625</v>
      </c>
      <c r="G32" s="17"/>
      <c r="H32" s="22">
        <v>9625</v>
      </c>
      <c r="I32" s="17"/>
      <c r="J32" s="22">
        <v>1683</v>
      </c>
      <c r="K32" s="35" t="s">
        <v>30</v>
      </c>
      <c r="L32" s="13">
        <v>1.75</v>
      </c>
      <c r="M32" s="13">
        <v>3.5</v>
      </c>
    </row>
    <row r="33" spans="1:13" ht="21" customHeight="1">
      <c r="A33" s="14">
        <v>27</v>
      </c>
      <c r="B33" s="54" t="s">
        <v>49</v>
      </c>
      <c r="C33" s="55"/>
      <c r="D33" s="17">
        <v>5.1999999999999998E-2</v>
      </c>
      <c r="E33" s="1">
        <v>921</v>
      </c>
      <c r="F33" s="1">
        <v>921</v>
      </c>
      <c r="G33" s="1"/>
      <c r="H33" s="1">
        <v>921</v>
      </c>
      <c r="I33" s="1"/>
      <c r="J33" s="1"/>
      <c r="K33" s="35" t="s">
        <v>26</v>
      </c>
      <c r="L33" s="13">
        <v>5.1999999999999998E-2</v>
      </c>
      <c r="M33" s="13">
        <v>0.104</v>
      </c>
    </row>
    <row r="34" spans="1:13" ht="23.25" customHeight="1">
      <c r="A34" s="14">
        <v>28</v>
      </c>
      <c r="B34" s="54" t="s">
        <v>50</v>
      </c>
      <c r="C34" s="55"/>
      <c r="D34" s="17">
        <v>6.0999999999999999E-2</v>
      </c>
      <c r="E34" s="1">
        <v>353.8</v>
      </c>
      <c r="F34" s="1">
        <v>262.3</v>
      </c>
      <c r="G34" s="1"/>
      <c r="H34" s="1">
        <v>262.3</v>
      </c>
      <c r="I34" s="1"/>
      <c r="J34" s="1">
        <v>91.5</v>
      </c>
      <c r="K34" s="35" t="s">
        <v>26</v>
      </c>
      <c r="L34" s="13">
        <v>6.0999999999999999E-2</v>
      </c>
      <c r="M34" s="13">
        <v>1.2200000000000001E-2</v>
      </c>
    </row>
    <row r="35" spans="1:13" ht="22.5" customHeight="1">
      <c r="A35" s="14">
        <v>29</v>
      </c>
      <c r="B35" s="49" t="s">
        <v>51</v>
      </c>
      <c r="C35" s="50"/>
      <c r="D35" s="17">
        <v>0.22</v>
      </c>
      <c r="E35" s="1">
        <v>1100</v>
      </c>
      <c r="F35" s="1">
        <v>1100</v>
      </c>
      <c r="G35" s="1"/>
      <c r="H35" s="1">
        <v>1100</v>
      </c>
      <c r="I35" s="1"/>
      <c r="J35" s="1">
        <v>220</v>
      </c>
      <c r="K35" s="35" t="s">
        <v>26</v>
      </c>
      <c r="L35" s="13">
        <v>0.22</v>
      </c>
      <c r="M35" s="13">
        <v>0.44</v>
      </c>
    </row>
    <row r="36" spans="1:13" ht="22.5" customHeight="1">
      <c r="A36" s="14">
        <v>30</v>
      </c>
      <c r="B36" s="49" t="s">
        <v>52</v>
      </c>
      <c r="C36" s="50"/>
      <c r="D36" s="17"/>
      <c r="E36" s="1"/>
      <c r="F36" s="26">
        <v>2486.4</v>
      </c>
      <c r="G36" s="1"/>
      <c r="H36" s="1">
        <v>2486.4</v>
      </c>
      <c r="I36" s="1"/>
      <c r="J36" s="1">
        <v>29237</v>
      </c>
      <c r="K36" s="33"/>
      <c r="L36" s="12"/>
      <c r="M36" s="12"/>
    </row>
    <row r="37" spans="1:13" ht="18.75" customHeight="1">
      <c r="A37" s="14">
        <v>31</v>
      </c>
      <c r="B37" s="49" t="s">
        <v>53</v>
      </c>
      <c r="C37" s="50"/>
      <c r="D37" s="17"/>
      <c r="E37" s="17"/>
      <c r="F37" s="26">
        <v>4183</v>
      </c>
      <c r="G37" s="17"/>
      <c r="H37" s="1">
        <v>4183</v>
      </c>
      <c r="I37" s="17"/>
      <c r="J37" s="1">
        <v>18077</v>
      </c>
      <c r="K37" s="2"/>
      <c r="L37" s="12"/>
      <c r="M37" s="12"/>
    </row>
    <row r="38" spans="1:13" ht="18.75" customHeight="1">
      <c r="A38" s="14">
        <v>32</v>
      </c>
      <c r="B38" s="54" t="s">
        <v>54</v>
      </c>
      <c r="C38" s="55"/>
      <c r="D38" s="17"/>
      <c r="E38" s="17"/>
      <c r="F38" s="17"/>
      <c r="G38" s="17"/>
      <c r="H38" s="17"/>
      <c r="I38" s="17"/>
      <c r="J38" s="22">
        <v>38800</v>
      </c>
      <c r="K38" s="2"/>
      <c r="L38" s="12"/>
      <c r="M38" s="12"/>
    </row>
    <row r="39" spans="1:13" ht="18.75" customHeight="1">
      <c r="A39" s="14"/>
      <c r="B39" s="49" t="s">
        <v>24</v>
      </c>
      <c r="C39" s="50"/>
      <c r="D39" s="17">
        <f>SUM(D25:D35)</f>
        <v>12.614000000000001</v>
      </c>
      <c r="E39" s="17">
        <f>SUM(E25:E35)</f>
        <v>109662.8</v>
      </c>
      <c r="F39" s="17">
        <f>SUM(F25:F37)</f>
        <v>120480.7</v>
      </c>
      <c r="G39" s="17">
        <f>SUM(G25:G35)</f>
        <v>31360</v>
      </c>
      <c r="H39" s="17">
        <f>SUM(H25:H37)</f>
        <v>89120.7</v>
      </c>
      <c r="I39" s="17"/>
      <c r="J39" s="17">
        <f>SUM(J25:J38)</f>
        <v>99898.5</v>
      </c>
      <c r="K39" s="2"/>
      <c r="L39" s="12"/>
      <c r="M39" s="12"/>
    </row>
    <row r="40" spans="1:13" ht="18.75" customHeight="1">
      <c r="A40" s="14"/>
      <c r="B40" s="56" t="s">
        <v>55</v>
      </c>
      <c r="C40" s="50"/>
      <c r="D40" s="21">
        <f>SUM(D10,D11,D24,D39)</f>
        <v>33.622</v>
      </c>
      <c r="E40" s="21">
        <f>SUM(E10,E11,E24,E39)</f>
        <v>571772.80000000005</v>
      </c>
      <c r="F40" s="21">
        <f>SUM(F10,F11,F24,F39)</f>
        <v>441428.5</v>
      </c>
      <c r="G40" s="21">
        <f>SUM(G10,G24,G39)</f>
        <v>149406.79999999999</v>
      </c>
      <c r="H40" s="21">
        <f>SUM(H10,H11,H24,H39)</f>
        <v>289601.7</v>
      </c>
      <c r="I40" s="21">
        <f>SUM(I10)</f>
        <v>15920</v>
      </c>
      <c r="J40" s="21">
        <f>SUM(J10,J11,J24,J39)</f>
        <v>317193.3</v>
      </c>
      <c r="K40" s="40"/>
      <c r="L40" s="37">
        <f>SUM(L4:L39)</f>
        <v>33.622</v>
      </c>
      <c r="M40" s="37">
        <f>SUM(M4:M39)</f>
        <v>76.798199999999994</v>
      </c>
    </row>
    <row r="41" spans="1:13" ht="23.1" customHeight="1"/>
    <row r="42" spans="1:13" ht="23.1" customHeight="1">
      <c r="A42" s="57"/>
      <c r="B42" s="57"/>
      <c r="C42" s="57"/>
      <c r="D42" s="57"/>
      <c r="E42" s="57"/>
      <c r="F42" s="57"/>
    </row>
    <row r="43" spans="1:13" ht="23.1" customHeight="1">
      <c r="A43" s="23"/>
      <c r="B43" s="23"/>
      <c r="C43" s="23"/>
      <c r="D43" s="23"/>
      <c r="E43" s="23"/>
      <c r="F43" s="23"/>
      <c r="H43" s="29"/>
      <c r="I43" s="29"/>
    </row>
    <row r="44" spans="1:13">
      <c r="A44" s="23"/>
      <c r="B44" s="23"/>
      <c r="C44" s="23"/>
      <c r="D44" s="23"/>
      <c r="E44" s="23"/>
      <c r="F44" s="23"/>
    </row>
    <row r="45" spans="1:13" ht="30" customHeight="1">
      <c r="A45" s="58"/>
      <c r="B45" s="58"/>
      <c r="C45" s="58"/>
      <c r="D45" s="23"/>
      <c r="E45" s="23"/>
      <c r="F45" s="23"/>
    </row>
  </sheetData>
  <mergeCells count="44">
    <mergeCell ref="B39:C39"/>
    <mergeCell ref="B40:C40"/>
    <mergeCell ref="A42:F42"/>
    <mergeCell ref="A45:C45"/>
    <mergeCell ref="A2:A3"/>
    <mergeCell ref="B6:B8"/>
    <mergeCell ref="B9:B12"/>
    <mergeCell ref="D6:D9"/>
    <mergeCell ref="D14:D15"/>
    <mergeCell ref="D16:D17"/>
    <mergeCell ref="F2:F3"/>
    <mergeCell ref="B2:C3"/>
    <mergeCell ref="B34:C34"/>
    <mergeCell ref="B35:C35"/>
    <mergeCell ref="B36:C36"/>
    <mergeCell ref="B37:C37"/>
    <mergeCell ref="B38:C38"/>
    <mergeCell ref="B29:C29"/>
    <mergeCell ref="B30:C30"/>
    <mergeCell ref="B31:C31"/>
    <mergeCell ref="B32:C32"/>
    <mergeCell ref="B33:C33"/>
    <mergeCell ref="B24:C24"/>
    <mergeCell ref="B25:C25"/>
    <mergeCell ref="B26:C26"/>
    <mergeCell ref="B27:C27"/>
    <mergeCell ref="B28:C28"/>
    <mergeCell ref="B19:C19"/>
    <mergeCell ref="B20:C20"/>
    <mergeCell ref="B21:C21"/>
    <mergeCell ref="B22:C22"/>
    <mergeCell ref="B23:C23"/>
    <mergeCell ref="B14:C14"/>
    <mergeCell ref="B15:C15"/>
    <mergeCell ref="B16:C16"/>
    <mergeCell ref="B17:C17"/>
    <mergeCell ref="B18:C18"/>
    <mergeCell ref="A1:K1"/>
    <mergeCell ref="H2:I2"/>
    <mergeCell ref="B4:C4"/>
    <mergeCell ref="B5:C5"/>
    <mergeCell ref="B13:C13"/>
    <mergeCell ref="G2:G3"/>
    <mergeCell ref="K2:K3"/>
  </mergeCells>
  <phoneticPr fontId="31" type="noConversion"/>
  <pageMargins left="0.70866141732283505" right="0.62986111111111098" top="0.4" bottom="0.33" header="0.31496062992126" footer="0.16"/>
  <pageSetup paperSize="9" scale="56" orientation="landscape"/>
  <rowBreaks count="1" manualBreakCount="1">
    <brk id="40" max="12" man="1"/>
  </rowBreaks>
  <colBreaks count="1" manualBreakCount="1"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1"/>
  <sheetViews>
    <sheetView zoomScale="90" zoomScaleNormal="90" workbookViewId="0">
      <selection activeCell="A24" sqref="A24"/>
    </sheetView>
  </sheetViews>
  <sheetFormatPr defaultColWidth="10.625" defaultRowHeight="13.5"/>
  <cols>
    <col min="1" max="1" width="21" customWidth="1"/>
    <col min="2" max="2" width="18.75" customWidth="1"/>
    <col min="3" max="3" width="10.75" customWidth="1"/>
    <col min="4" max="4" width="19" customWidth="1"/>
    <col min="5" max="5" width="16.75" customWidth="1"/>
    <col min="6" max="6" width="12.625" customWidth="1"/>
    <col min="7" max="7" width="11.5" customWidth="1"/>
    <col min="8" max="8" width="11.75" customWidth="1"/>
    <col min="9" max="9" width="11.5" customWidth="1"/>
    <col min="10" max="10" width="12.125" customWidth="1"/>
    <col min="11" max="11" width="8.875" customWidth="1"/>
    <col min="12" max="12" width="10.625" customWidth="1"/>
    <col min="13" max="254" width="8.875" customWidth="1"/>
    <col min="255" max="255" width="8.875"/>
  </cols>
  <sheetData>
    <row r="1" spans="1:12" ht="23.25" customHeight="1">
      <c r="A1" s="71" t="s">
        <v>76</v>
      </c>
      <c r="B1" s="64"/>
      <c r="C1" s="64"/>
      <c r="D1" s="64"/>
      <c r="E1" s="64"/>
      <c r="F1" s="64"/>
      <c r="G1" s="64"/>
      <c r="H1" s="64"/>
      <c r="I1" s="64"/>
      <c r="J1" s="64"/>
      <c r="K1" s="11"/>
      <c r="L1" s="11"/>
    </row>
    <row r="2" spans="1:12" ht="21.75" customHeight="1">
      <c r="A2" s="67" t="s">
        <v>0</v>
      </c>
      <c r="B2" s="68" t="s">
        <v>1</v>
      </c>
      <c r="C2" s="2" t="s">
        <v>2</v>
      </c>
      <c r="D2" s="2" t="s">
        <v>3</v>
      </c>
      <c r="E2" s="69" t="s">
        <v>4</v>
      </c>
      <c r="F2" s="68" t="s">
        <v>5</v>
      </c>
      <c r="G2" s="65" t="s">
        <v>6</v>
      </c>
      <c r="H2" s="66"/>
      <c r="I2" s="2" t="s">
        <v>7</v>
      </c>
      <c r="J2" s="68" t="s">
        <v>8</v>
      </c>
      <c r="K2" s="4" t="s">
        <v>56</v>
      </c>
      <c r="L2" s="4" t="s">
        <v>10</v>
      </c>
    </row>
    <row r="3" spans="1:12" ht="20.25" customHeight="1">
      <c r="A3" s="67"/>
      <c r="B3" s="68"/>
      <c r="C3" s="2" t="s">
        <v>11</v>
      </c>
      <c r="D3" s="2" t="s">
        <v>12</v>
      </c>
      <c r="E3" s="70"/>
      <c r="F3" s="68"/>
      <c r="G3" s="2" t="s">
        <v>13</v>
      </c>
      <c r="H3" s="2" t="s">
        <v>14</v>
      </c>
      <c r="I3" s="2" t="s">
        <v>12</v>
      </c>
      <c r="J3" s="68"/>
      <c r="K3" s="4" t="s">
        <v>11</v>
      </c>
      <c r="L3" s="4" t="s">
        <v>11</v>
      </c>
    </row>
    <row r="4" spans="1:12" ht="35.1" customHeight="1">
      <c r="A4" s="3">
        <v>1</v>
      </c>
      <c r="B4" s="4" t="s">
        <v>57</v>
      </c>
      <c r="C4" s="5">
        <v>1</v>
      </c>
      <c r="D4" s="5">
        <v>34500</v>
      </c>
      <c r="E4" s="7">
        <v>26600</v>
      </c>
      <c r="F4" s="5">
        <v>5600</v>
      </c>
      <c r="G4" s="7">
        <v>13500</v>
      </c>
      <c r="H4" s="3">
        <v>7500</v>
      </c>
      <c r="I4" s="7">
        <v>20400</v>
      </c>
      <c r="J4" s="5" t="s">
        <v>16</v>
      </c>
      <c r="K4" s="12">
        <v>1</v>
      </c>
      <c r="L4" s="13">
        <v>4</v>
      </c>
    </row>
    <row r="5" spans="1:12" ht="15.95" customHeight="1">
      <c r="A5" s="3">
        <v>2</v>
      </c>
      <c r="B5" s="4" t="s">
        <v>58</v>
      </c>
      <c r="C5" s="5">
        <v>2.0129999999999999</v>
      </c>
      <c r="D5" s="5">
        <v>63153.599999999999</v>
      </c>
      <c r="E5" s="7">
        <v>57572.6</v>
      </c>
      <c r="F5" s="5">
        <v>25268.6</v>
      </c>
      <c r="G5" s="7">
        <v>27946</v>
      </c>
      <c r="H5" s="3">
        <v>4358</v>
      </c>
      <c r="I5" s="7">
        <v>22143</v>
      </c>
      <c r="J5" s="5" t="s">
        <v>16</v>
      </c>
      <c r="K5" s="12">
        <v>2.0129999999999999</v>
      </c>
      <c r="L5" s="12">
        <v>8.0519999999999996</v>
      </c>
    </row>
    <row r="6" spans="1:12" ht="30" customHeight="1">
      <c r="A6" s="3">
        <v>3</v>
      </c>
      <c r="B6" s="4" t="s">
        <v>59</v>
      </c>
      <c r="C6" s="5">
        <v>0.48499999999999999</v>
      </c>
      <c r="D6" s="5">
        <v>4145</v>
      </c>
      <c r="E6" s="7">
        <v>4055</v>
      </c>
      <c r="F6" s="5"/>
      <c r="G6" s="7">
        <v>3395</v>
      </c>
      <c r="H6" s="3">
        <v>660</v>
      </c>
      <c r="I6" s="7">
        <v>0</v>
      </c>
      <c r="J6" s="7" t="s">
        <v>26</v>
      </c>
      <c r="K6" s="12">
        <v>0.48499999999999999</v>
      </c>
      <c r="L6" s="12">
        <v>0.97</v>
      </c>
    </row>
    <row r="7" spans="1:12" ht="35.1" customHeight="1">
      <c r="A7" s="3">
        <v>4</v>
      </c>
      <c r="B7" s="4" t="s">
        <v>60</v>
      </c>
      <c r="C7" s="5">
        <v>0.49</v>
      </c>
      <c r="D7" s="5">
        <v>3430</v>
      </c>
      <c r="E7" s="7">
        <v>4623</v>
      </c>
      <c r="F7" s="5"/>
      <c r="G7" s="7">
        <v>3769</v>
      </c>
      <c r="H7" s="3">
        <v>854</v>
      </c>
      <c r="I7" s="7">
        <v>1020</v>
      </c>
      <c r="J7" s="5" t="s">
        <v>26</v>
      </c>
      <c r="K7" s="13">
        <v>0.49</v>
      </c>
      <c r="L7" s="13">
        <v>1.96</v>
      </c>
    </row>
    <row r="8" spans="1:12" ht="22.5" customHeight="1">
      <c r="A8" s="3"/>
      <c r="B8" s="4" t="s">
        <v>24</v>
      </c>
      <c r="C8" s="5">
        <f t="shared" ref="C8:I8" si="0">SUM(C5:C7)</f>
        <v>2.988</v>
      </c>
      <c r="D8" s="5">
        <f t="shared" si="0"/>
        <v>70728.600000000006</v>
      </c>
      <c r="E8" s="5">
        <f t="shared" si="0"/>
        <v>66250.600000000006</v>
      </c>
      <c r="F8" s="5">
        <f t="shared" si="0"/>
        <v>25268.6</v>
      </c>
      <c r="G8" s="5">
        <f t="shared" si="0"/>
        <v>35110</v>
      </c>
      <c r="H8" s="3">
        <f t="shared" si="0"/>
        <v>5872</v>
      </c>
      <c r="I8" s="5">
        <f t="shared" si="0"/>
        <v>23163</v>
      </c>
      <c r="J8" s="5"/>
      <c r="K8" s="12"/>
      <c r="L8" s="12"/>
    </row>
    <row r="9" spans="1:12" ht="30" customHeight="1">
      <c r="A9" s="3">
        <v>5</v>
      </c>
      <c r="B9" s="4" t="s">
        <v>61</v>
      </c>
      <c r="C9" s="5">
        <v>1.8340000000000001</v>
      </c>
      <c r="D9" s="5">
        <v>62356</v>
      </c>
      <c r="E9" s="7">
        <v>43369</v>
      </c>
      <c r="F9" s="5">
        <v>19257</v>
      </c>
      <c r="G9" s="5">
        <v>23842</v>
      </c>
      <c r="H9" s="3"/>
      <c r="I9" s="7">
        <v>42182</v>
      </c>
      <c r="J9" s="7" t="s">
        <v>16</v>
      </c>
      <c r="K9" s="12">
        <v>1.8340000000000001</v>
      </c>
      <c r="L9" s="13">
        <v>7.3360000000000003</v>
      </c>
    </row>
    <row r="10" spans="1:12" ht="30" customHeight="1">
      <c r="A10" s="3">
        <v>8</v>
      </c>
      <c r="B10" s="4" t="s">
        <v>62</v>
      </c>
      <c r="C10" s="5">
        <v>2.3359999999999999</v>
      </c>
      <c r="D10" s="5">
        <v>49056</v>
      </c>
      <c r="E10" s="7">
        <v>44851.199999999997</v>
      </c>
      <c r="F10" s="5">
        <v>26163.200000000001</v>
      </c>
      <c r="G10" s="7">
        <v>18688</v>
      </c>
      <c r="H10" s="3"/>
      <c r="I10" s="7">
        <v>37376</v>
      </c>
      <c r="J10" s="7" t="s">
        <v>26</v>
      </c>
      <c r="K10" s="12">
        <v>2.3359999999999999</v>
      </c>
      <c r="L10" s="13">
        <v>9.3439999999999994</v>
      </c>
    </row>
    <row r="11" spans="1:12" ht="30" customHeight="1">
      <c r="A11" s="3">
        <v>9</v>
      </c>
      <c r="B11" s="4" t="s">
        <v>63</v>
      </c>
      <c r="C11" s="5">
        <v>1.212</v>
      </c>
      <c r="D11" s="5">
        <v>14059.2</v>
      </c>
      <c r="E11" s="7">
        <v>21331.200000000001</v>
      </c>
      <c r="F11" s="5">
        <v>6787.2</v>
      </c>
      <c r="G11" s="7">
        <v>14544</v>
      </c>
      <c r="H11" s="3"/>
      <c r="I11" s="7">
        <v>2302</v>
      </c>
      <c r="J11" s="7" t="s">
        <v>26</v>
      </c>
      <c r="K11" s="12">
        <v>1.212</v>
      </c>
      <c r="L11" s="13">
        <v>4.8479999999999999</v>
      </c>
    </row>
    <row r="12" spans="1:12" ht="30" customHeight="1">
      <c r="A12" s="3">
        <v>10</v>
      </c>
      <c r="B12" s="4" t="s">
        <v>64</v>
      </c>
      <c r="C12" s="6">
        <v>1.1100000000000001</v>
      </c>
      <c r="D12" s="5">
        <v>11000</v>
      </c>
      <c r="E12" s="7">
        <v>12664</v>
      </c>
      <c r="F12" s="5">
        <v>5500</v>
      </c>
      <c r="G12" s="7">
        <v>7164</v>
      </c>
      <c r="H12" s="3"/>
      <c r="I12" s="7">
        <v>17250</v>
      </c>
      <c r="J12" s="7" t="s">
        <v>26</v>
      </c>
      <c r="K12" s="13">
        <v>1.1000000000000001</v>
      </c>
      <c r="L12" s="13">
        <v>4.4000000000000004</v>
      </c>
    </row>
    <row r="13" spans="1:12" ht="30.95" customHeight="1">
      <c r="A13" s="3">
        <v>11</v>
      </c>
      <c r="B13" s="4" t="s">
        <v>65</v>
      </c>
      <c r="C13" s="5">
        <v>0.155</v>
      </c>
      <c r="D13" s="5"/>
      <c r="E13" s="7">
        <v>1085</v>
      </c>
      <c r="F13" s="5"/>
      <c r="G13" s="7">
        <v>1085</v>
      </c>
      <c r="H13" s="3"/>
      <c r="I13" s="7">
        <v>1550</v>
      </c>
      <c r="J13" s="5" t="s">
        <v>30</v>
      </c>
      <c r="K13" s="12">
        <v>0.155</v>
      </c>
      <c r="L13" s="12">
        <v>0.62</v>
      </c>
    </row>
    <row r="14" spans="1:12" ht="30" customHeight="1">
      <c r="A14" s="3">
        <v>12</v>
      </c>
      <c r="B14" s="4" t="s">
        <v>66</v>
      </c>
      <c r="C14" s="5">
        <v>0.81</v>
      </c>
      <c r="D14" s="5">
        <v>10039.5</v>
      </c>
      <c r="E14" s="7">
        <v>14017.8</v>
      </c>
      <c r="F14" s="5">
        <v>3547.8</v>
      </c>
      <c r="G14" s="7">
        <v>10470</v>
      </c>
      <c r="H14" s="3"/>
      <c r="I14" s="7">
        <v>1250</v>
      </c>
      <c r="J14" s="7" t="s">
        <v>26</v>
      </c>
      <c r="K14" s="13">
        <v>0.81</v>
      </c>
      <c r="L14" s="13">
        <v>3.24</v>
      </c>
    </row>
    <row r="15" spans="1:12" ht="20.100000000000001" customHeight="1">
      <c r="A15" s="3"/>
      <c r="B15" s="4" t="s">
        <v>24</v>
      </c>
      <c r="C15" s="5">
        <f>SUM(C9:C14)</f>
        <v>7.4569999999999999</v>
      </c>
      <c r="D15" s="5">
        <f>SUM(D9:D14)</f>
        <v>146510.70000000001</v>
      </c>
      <c r="E15" s="5">
        <f>SUM(E9:E14)</f>
        <v>137318.20000000001</v>
      </c>
      <c r="F15" s="5">
        <f>SUM(F9:F14)</f>
        <v>61255.199999999997</v>
      </c>
      <c r="G15" s="5">
        <f>SUM(G9:G14)</f>
        <v>75793</v>
      </c>
      <c r="H15" s="3"/>
      <c r="I15" s="5">
        <f>SUM(I9:I14)</f>
        <v>101910</v>
      </c>
      <c r="J15" s="5"/>
      <c r="K15" s="12"/>
      <c r="L15" s="12"/>
    </row>
    <row r="16" spans="1:12" ht="24" customHeight="1">
      <c r="A16" s="3"/>
      <c r="B16" s="4" t="s">
        <v>67</v>
      </c>
      <c r="C16" s="5">
        <v>0.1</v>
      </c>
      <c r="D16" s="5">
        <v>1000</v>
      </c>
      <c r="E16" s="7">
        <v>1200</v>
      </c>
      <c r="F16" s="5"/>
      <c r="G16" s="7">
        <v>1200</v>
      </c>
      <c r="H16" s="3"/>
      <c r="I16" s="5">
        <v>200</v>
      </c>
      <c r="J16" s="7" t="s">
        <v>30</v>
      </c>
      <c r="K16" s="13">
        <v>0.1</v>
      </c>
      <c r="L16" s="13">
        <v>0.4</v>
      </c>
    </row>
    <row r="17" spans="1:12" ht="24" customHeight="1">
      <c r="A17" s="3"/>
      <c r="B17" s="4" t="s">
        <v>68</v>
      </c>
      <c r="C17" s="5">
        <v>0.10199999999999999</v>
      </c>
      <c r="D17" s="5">
        <v>887.4</v>
      </c>
      <c r="E17" s="7">
        <v>887</v>
      </c>
      <c r="F17" s="5"/>
      <c r="G17" s="7">
        <v>887</v>
      </c>
      <c r="H17" s="3"/>
      <c r="I17" s="5"/>
      <c r="J17" s="7" t="s">
        <v>30</v>
      </c>
      <c r="K17" s="13">
        <v>0.10199999999999999</v>
      </c>
      <c r="L17" s="13">
        <v>0.20399999999999999</v>
      </c>
    </row>
    <row r="18" spans="1:12" ht="23.1" customHeight="1">
      <c r="A18" s="3">
        <v>13</v>
      </c>
      <c r="B18" s="4" t="s">
        <v>69</v>
      </c>
      <c r="C18" s="5">
        <v>2</v>
      </c>
      <c r="D18" s="5">
        <v>22000</v>
      </c>
      <c r="E18" s="7">
        <v>24200</v>
      </c>
      <c r="F18" s="5">
        <v>11200</v>
      </c>
      <c r="G18" s="7">
        <v>13000</v>
      </c>
      <c r="H18" s="3"/>
      <c r="I18" s="7">
        <v>14000</v>
      </c>
      <c r="J18" s="7" t="s">
        <v>30</v>
      </c>
      <c r="K18" s="13">
        <v>2</v>
      </c>
      <c r="L18" s="13">
        <v>4</v>
      </c>
    </row>
    <row r="19" spans="1:12" ht="30" customHeight="1">
      <c r="A19" s="3">
        <v>14</v>
      </c>
      <c r="B19" s="4" t="s">
        <v>70</v>
      </c>
      <c r="C19" s="5">
        <v>1.0720000000000001</v>
      </c>
      <c r="D19" s="5">
        <v>13400</v>
      </c>
      <c r="E19" s="7">
        <v>9648</v>
      </c>
      <c r="F19" s="5">
        <v>5360</v>
      </c>
      <c r="G19" s="7">
        <v>4288</v>
      </c>
      <c r="H19" s="3"/>
      <c r="I19" s="7">
        <v>8576</v>
      </c>
      <c r="J19" s="7" t="s">
        <v>30</v>
      </c>
      <c r="K19" s="13">
        <v>1.0720000000000001</v>
      </c>
      <c r="L19" s="13">
        <v>4.2880000000000003</v>
      </c>
    </row>
    <row r="20" spans="1:12" ht="30" customHeight="1">
      <c r="A20" s="3">
        <v>15</v>
      </c>
      <c r="B20" s="4" t="s">
        <v>71</v>
      </c>
      <c r="C20" s="5">
        <v>2.9</v>
      </c>
      <c r="D20" s="5">
        <v>19000</v>
      </c>
      <c r="E20" s="7">
        <v>14500</v>
      </c>
      <c r="F20" s="5"/>
      <c r="G20" s="7">
        <v>14500</v>
      </c>
      <c r="H20" s="3"/>
      <c r="I20" s="5">
        <v>5800</v>
      </c>
      <c r="J20" s="7" t="s">
        <v>30</v>
      </c>
      <c r="K20" s="13">
        <v>2.9</v>
      </c>
      <c r="L20" s="13">
        <v>11.6</v>
      </c>
    </row>
    <row r="21" spans="1:12" ht="33.950000000000003" customHeight="1">
      <c r="A21" s="3">
        <v>16</v>
      </c>
      <c r="B21" s="4" t="s">
        <v>72</v>
      </c>
      <c r="C21" s="5">
        <v>0.97</v>
      </c>
      <c r="D21" s="5">
        <v>6790</v>
      </c>
      <c r="E21" s="7">
        <v>11252</v>
      </c>
      <c r="F21" s="5">
        <v>5432</v>
      </c>
      <c r="G21" s="7">
        <v>5820</v>
      </c>
      <c r="H21" s="3"/>
      <c r="I21" s="5">
        <v>3880</v>
      </c>
      <c r="J21" s="7" t="s">
        <v>30</v>
      </c>
      <c r="K21" s="13">
        <v>0.97</v>
      </c>
      <c r="L21" s="13">
        <v>3.88</v>
      </c>
    </row>
    <row r="22" spans="1:12" ht="18" customHeight="1">
      <c r="A22" s="3">
        <v>17</v>
      </c>
      <c r="B22" s="4" t="s">
        <v>73</v>
      </c>
      <c r="C22" s="5"/>
      <c r="D22" s="5"/>
      <c r="E22" s="5">
        <v>2100.4</v>
      </c>
      <c r="F22" s="5"/>
      <c r="G22" s="5">
        <v>2100.4</v>
      </c>
      <c r="H22" s="3"/>
      <c r="I22" s="5">
        <v>31193</v>
      </c>
      <c r="J22" s="5"/>
      <c r="K22" s="12"/>
      <c r="L22" s="12"/>
    </row>
    <row r="23" spans="1:12" ht="33.950000000000003" customHeight="1">
      <c r="A23" s="3">
        <v>18</v>
      </c>
      <c r="B23" s="7" t="s">
        <v>74</v>
      </c>
      <c r="C23" s="5"/>
      <c r="D23" s="5"/>
      <c r="E23" s="5"/>
      <c r="F23" s="5"/>
      <c r="G23" s="5"/>
      <c r="H23" s="3"/>
      <c r="I23" s="7">
        <v>54540</v>
      </c>
      <c r="J23" s="5"/>
      <c r="K23" s="12"/>
      <c r="L23" s="12"/>
    </row>
    <row r="24" spans="1:12" ht="23.25" customHeight="1">
      <c r="A24" s="3"/>
      <c r="B24" s="5" t="s">
        <v>24</v>
      </c>
      <c r="C24" s="5">
        <f>SUM(C16:C21)</f>
        <v>7.1440000000000001</v>
      </c>
      <c r="D24" s="5">
        <f>SUM(D16:D21)</f>
        <v>63077.4</v>
      </c>
      <c r="E24" s="5">
        <f>SUM(E16:E21)</f>
        <v>61687</v>
      </c>
      <c r="F24" s="5">
        <f>SUM(F16:F21)</f>
        <v>21992</v>
      </c>
      <c r="G24" s="5">
        <f>SUM(G16:G22)</f>
        <v>41795.4</v>
      </c>
      <c r="H24" s="3"/>
      <c r="I24" s="5">
        <f>SUM(I16:I23)</f>
        <v>118189</v>
      </c>
      <c r="J24" s="5"/>
      <c r="K24" s="12"/>
      <c r="L24" s="12"/>
    </row>
    <row r="25" spans="1:12" ht="22.5" customHeight="1">
      <c r="A25" s="3"/>
      <c r="B25" s="5" t="s">
        <v>55</v>
      </c>
      <c r="C25" s="5">
        <f>SUM(C4,C8,C15,C24)</f>
        <v>18.588999999999999</v>
      </c>
      <c r="D25" s="5">
        <f>SUM(D4,D8,D15,D24)</f>
        <v>314816.7</v>
      </c>
      <c r="E25" s="5">
        <f>SUM(E4,E8,E15,E24)</f>
        <v>291855.8</v>
      </c>
      <c r="F25" s="5">
        <f>SUM(F4,F8,F15,F24)</f>
        <v>114115.8</v>
      </c>
      <c r="G25" s="5">
        <f>SUM(G4,G8,G15,G24)</f>
        <v>166198.39999999999</v>
      </c>
      <c r="H25" s="5">
        <f>SUM(H4,H8)</f>
        <v>13372</v>
      </c>
      <c r="I25" s="5">
        <f>SUM(I4,I8,I15,I24)</f>
        <v>263662</v>
      </c>
      <c r="J25" s="5"/>
      <c r="K25" s="12">
        <f>SUM(K4:K24)</f>
        <v>18.579000000000001</v>
      </c>
      <c r="L25" s="12">
        <f>SUM(L4:L24)</f>
        <v>69.141999999999996</v>
      </c>
    </row>
    <row r="26" spans="1:12" ht="14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2" ht="14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2" ht="14.25">
      <c r="A28" s="8"/>
      <c r="B28" s="8"/>
      <c r="C28" s="8"/>
      <c r="D28" s="8"/>
      <c r="E28" s="8"/>
      <c r="F28" s="10"/>
      <c r="G28" s="8"/>
      <c r="H28" s="8"/>
      <c r="I28" s="8"/>
      <c r="J28" s="8"/>
    </row>
    <row r="29" spans="1:12" ht="14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2" ht="14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2">
      <c r="A31" s="9"/>
      <c r="B31" s="9"/>
      <c r="C31" s="9"/>
      <c r="D31" s="9"/>
      <c r="E31" s="9"/>
      <c r="F31" s="9"/>
      <c r="G31" s="9"/>
      <c r="H31" s="9"/>
      <c r="I31" s="9"/>
    </row>
  </sheetData>
  <mergeCells count="7">
    <mergeCell ref="A1:J1"/>
    <mergeCell ref="G2:H2"/>
    <mergeCell ref="A2:A3"/>
    <mergeCell ref="B2:B3"/>
    <mergeCell ref="E2:E3"/>
    <mergeCell ref="F2:F3"/>
    <mergeCell ref="J2:J3"/>
  </mergeCells>
  <phoneticPr fontId="31" type="noConversion"/>
  <pageMargins left="0.43" right="0.51" top="0.39" bottom="0.36" header="0.31496062992126" footer="0.31496062992126"/>
  <pageSetup paperSize="9" scale="51" orientation="landscape" r:id="rId1"/>
  <rowBreaks count="2" manualBreakCount="2">
    <brk id="26" max="16383" man="1"/>
    <brk id="3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东片区（包件一）</vt:lpstr>
      <vt:lpstr>西片区（包件二）</vt:lpstr>
      <vt:lpstr>'东片区（包件一）'!Print_Area</vt:lpstr>
      <vt:lpstr>'西片区（包件二）'!Print_Area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都 若</cp:lastModifiedBy>
  <cp:lastPrinted>2024-07-07T07:48:00Z</cp:lastPrinted>
  <dcterms:created xsi:type="dcterms:W3CDTF">2021-04-24T11:37:00Z</dcterms:created>
  <dcterms:modified xsi:type="dcterms:W3CDTF">2026-03-20T01:23:25Z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2052-12.9.0.18469</vt:lpwstr>
  </property>
  <property fmtid="{D5CDD505-2E9C-101B-9397-08002B2CF9AE}" pid="3" name="ICV">
    <vt:lpwstr>129EBDCE3E3D40FAA361D312BC33542F</vt:lpwstr>
  </property>
</Properties>
</file>