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ff1f2118a99ac5ba/郑祺/道运中心/26年提前招标（财政）/城道科/03-上海市北翟路地道、诸光路地道、长江路隧道、周家嘴路隧道养护维修及运行管理/发集采/工作量、设施量清单/包1-长江路隧道/"/>
    </mc:Choice>
  </mc:AlternateContent>
  <xr:revisionPtr revIDLastSave="154" documentId="11_4FF0759589897F52D7845C48CB989E406E0EF5C1" xr6:coauthVersionLast="47" xr6:coauthVersionMax="47" xr10:uidLastSave="{6B53D628-7DD1-4BFD-9CC7-58E91409D35D}"/>
  <bookViews>
    <workbookView xWindow="-120" yWindow="-120" windowWidth="29040" windowHeight="15720" tabRatio="839" xr2:uid="{00000000-000D-0000-FFFF-FFFF00000000}"/>
  </bookViews>
  <sheets>
    <sheet name="汇总表" sheetId="3" r:id="rId1"/>
    <sheet name="设施维保" sheetId="2" r:id="rId2"/>
    <sheet name="设施设备小修更新" sheetId="7" r:id="rId3"/>
    <sheet name="设施保洁" sheetId="1" r:id="rId4"/>
    <sheet name="运行管理" sheetId="5" r:id="rId5"/>
    <sheet name="检查检测" sheetId="6" r:id="rId6"/>
  </sheets>
  <definedNames>
    <definedName name="_xlnm.Print_Titles" localSheetId="3">设施保洁!$1:$3</definedName>
    <definedName name="_xlnm.Print_Titles" localSheetId="2">设施设备小修更新!$1:$3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5" l="1"/>
  <c r="F8" i="5"/>
  <c r="F13" i="2"/>
  <c r="F15" i="6"/>
  <c r="F14" i="6"/>
  <c r="F13" i="6"/>
  <c r="F12" i="6"/>
  <c r="F11" i="6"/>
  <c r="F10" i="6"/>
  <c r="F9" i="6"/>
  <c r="F8" i="6"/>
  <c r="F7" i="6"/>
  <c r="F6" i="6"/>
  <c r="F5" i="6"/>
  <c r="F4" i="6"/>
  <c r="F18" i="5"/>
  <c r="F10" i="5"/>
  <c r="F7" i="5"/>
  <c r="F6" i="5"/>
  <c r="F37" i="1"/>
  <c r="F36" i="1"/>
  <c r="F34" i="1"/>
  <c r="F33" i="1"/>
  <c r="F31" i="1"/>
  <c r="F30" i="1"/>
  <c r="F29" i="1"/>
  <c r="F28" i="1"/>
  <c r="F27" i="1"/>
  <c r="F25" i="1"/>
  <c r="F24" i="1"/>
  <c r="F23" i="1"/>
  <c r="F22" i="1"/>
  <c r="F20" i="1"/>
  <c r="F19" i="1"/>
  <c r="F18" i="1"/>
  <c r="F16" i="1"/>
  <c r="F15" i="1"/>
  <c r="F14" i="1"/>
  <c r="F13" i="1"/>
  <c r="F12" i="1"/>
  <c r="F9" i="1"/>
  <c r="F8" i="1"/>
  <c r="F6" i="1"/>
  <c r="F5" i="1"/>
  <c r="F99" i="7"/>
  <c r="F98" i="7"/>
  <c r="F97" i="7"/>
  <c r="F96" i="7"/>
  <c r="F95" i="7"/>
  <c r="F94" i="7"/>
  <c r="F93" i="7"/>
  <c r="F92" i="7"/>
  <c r="F91" i="7"/>
  <c r="F88" i="7"/>
  <c r="F87" i="7"/>
  <c r="F86" i="7"/>
  <c r="F85" i="7"/>
  <c r="F84" i="7"/>
  <c r="F83" i="7"/>
  <c r="F81" i="7"/>
  <c r="F80" i="7"/>
  <c r="F79" i="7"/>
  <c r="F78" i="7"/>
  <c r="F77" i="7"/>
  <c r="F76" i="7"/>
  <c r="F74" i="7"/>
  <c r="F73" i="7"/>
  <c r="F72" i="7"/>
  <c r="F71" i="7"/>
  <c r="F69" i="7"/>
  <c r="F68" i="7"/>
  <c r="F67" i="7"/>
  <c r="F66" i="7"/>
  <c r="F65" i="7"/>
  <c r="F64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3" i="7"/>
  <c r="F42" i="7"/>
  <c r="F41" i="7"/>
  <c r="F40" i="7"/>
  <c r="F39" i="7"/>
  <c r="F38" i="7"/>
  <c r="F37" i="7"/>
  <c r="F35" i="7"/>
  <c r="F34" i="7"/>
  <c r="F33" i="7"/>
  <c r="F32" i="7"/>
  <c r="F31" i="7"/>
  <c r="F30" i="7"/>
  <c r="F29" i="7"/>
  <c r="F28" i="7"/>
  <c r="F27" i="7"/>
  <c r="F26" i="7"/>
  <c r="F22" i="7"/>
  <c r="F21" i="7"/>
  <c r="F20" i="7"/>
  <c r="F19" i="7"/>
  <c r="F17" i="7"/>
  <c r="F16" i="7"/>
  <c r="F15" i="7"/>
  <c r="F13" i="7"/>
  <c r="F12" i="7"/>
  <c r="F11" i="7"/>
  <c r="F9" i="7"/>
  <c r="F8" i="7"/>
  <c r="F7" i="7"/>
  <c r="F6" i="7"/>
  <c r="F12" i="2"/>
  <c r="F11" i="2"/>
  <c r="F10" i="2"/>
  <c r="F9" i="2"/>
  <c r="F8" i="2"/>
  <c r="F7" i="2"/>
  <c r="F6" i="2"/>
  <c r="F5" i="2"/>
</calcChain>
</file>

<file path=xl/sharedStrings.xml><?xml version="1.0" encoding="utf-8"?>
<sst xmlns="http://schemas.openxmlformats.org/spreadsheetml/2006/main" count="542" uniqueCount="220">
  <si>
    <t>上海市长江路隧道养护维修及运行管理项目
日常养护运维经费汇总表</t>
  </si>
  <si>
    <t>序号</t>
  </si>
  <si>
    <t>项目名称</t>
  </si>
  <si>
    <t>金额（元）</t>
  </si>
  <si>
    <t>设施维保</t>
  </si>
  <si>
    <t>设施设备小修更新</t>
  </si>
  <si>
    <t>设施保洁</t>
  </si>
  <si>
    <t>运行管理</t>
  </si>
  <si>
    <t>检查检测</t>
  </si>
  <si>
    <t>合计</t>
  </si>
  <si>
    <t>一、设施维保</t>
  </si>
  <si>
    <t>名称</t>
  </si>
  <si>
    <t>单位</t>
  </si>
  <si>
    <t>数量</t>
  </si>
  <si>
    <t>工程量</t>
  </si>
  <si>
    <t>单价（元）</t>
  </si>
  <si>
    <t>合价（元）</t>
  </si>
  <si>
    <t>备注</t>
  </si>
  <si>
    <t>A</t>
  </si>
  <si>
    <t>B</t>
  </si>
  <si>
    <t>C=A*B</t>
  </si>
  <si>
    <t>D</t>
  </si>
  <si>
    <t>E=C*D</t>
  </si>
  <si>
    <t>一</t>
  </si>
  <si>
    <t>机电设施维保</t>
  </si>
  <si>
    <t>综合监控系统</t>
  </si>
  <si>
    <t>项</t>
  </si>
  <si>
    <t>维护保洁</t>
  </si>
  <si>
    <t>通信系统</t>
  </si>
  <si>
    <t>消防系统</t>
  </si>
  <si>
    <t>通风系统</t>
  </si>
  <si>
    <t>空调系统</t>
  </si>
  <si>
    <t>排水系统</t>
  </si>
  <si>
    <t>供配电系统</t>
  </si>
  <si>
    <t>照明系统</t>
  </si>
  <si>
    <t>智能前端感知设备</t>
  </si>
  <si>
    <t>/</t>
  </si>
  <si>
    <t>二、设施设备小修更新</t>
  </si>
  <si>
    <t>小修率（%）/
更换率（%）</t>
  </si>
  <si>
    <t>隧道段土建</t>
  </si>
  <si>
    <t>主体设施</t>
  </si>
  <si>
    <t>结构堵漏</t>
  </si>
  <si>
    <t>米</t>
  </si>
  <si>
    <t>维修</t>
  </si>
  <si>
    <t>混凝土缺损修补</t>
  </si>
  <si>
    <t>平方米</t>
  </si>
  <si>
    <t>混凝土裂缝修补</t>
  </si>
  <si>
    <t>路面</t>
  </si>
  <si>
    <t>房建设施</t>
  </si>
  <si>
    <t>管理中心</t>
  </si>
  <si>
    <t>参考养护定额</t>
  </si>
  <si>
    <t>道班用房（道口岗亭、应急仓库、应急救援点）</t>
  </si>
  <si>
    <t>风塔</t>
  </si>
  <si>
    <t>排水设施</t>
  </si>
  <si>
    <t>横截沟</t>
  </si>
  <si>
    <t>排水边沟</t>
  </si>
  <si>
    <t>泵房（含集水井）</t>
  </si>
  <si>
    <t>建筑装饰</t>
  </si>
  <si>
    <t>侧墙面板（金属复合板）</t>
  </si>
  <si>
    <t>更换</t>
  </si>
  <si>
    <t>侧墙面板（石类挂板）</t>
  </si>
  <si>
    <t>侧墙涂装</t>
  </si>
  <si>
    <t>顶部防火板</t>
  </si>
  <si>
    <t>其他</t>
  </si>
  <si>
    <t>由投标人自行考虑其他小修更新项目</t>
  </si>
  <si>
    <t>二</t>
  </si>
  <si>
    <t>隧道段机电</t>
  </si>
  <si>
    <t>高清数字固定枪机</t>
  </si>
  <si>
    <t>套</t>
  </si>
  <si>
    <t>维修/更换</t>
  </si>
  <si>
    <t>高清数字云台摄像机</t>
  </si>
  <si>
    <t>服务器</t>
  </si>
  <si>
    <t>工作站</t>
  </si>
  <si>
    <t>台</t>
  </si>
  <si>
    <t>交换机</t>
  </si>
  <si>
    <t>监控屏</t>
  </si>
  <si>
    <t>控制箱、柜(RTU箱、ACU箱)</t>
  </si>
  <si>
    <t>可变情报板</t>
  </si>
  <si>
    <t>车道信号灯</t>
  </si>
  <si>
    <t>1.10</t>
  </si>
  <si>
    <t>存储设备（硬盘）</t>
  </si>
  <si>
    <t>控制主机（有线电话、无线通讯、对讲调度、广播控制）</t>
  </si>
  <si>
    <t>电话机</t>
  </si>
  <si>
    <t>近端机</t>
  </si>
  <si>
    <t>远端机</t>
  </si>
  <si>
    <t>对讲机</t>
  </si>
  <si>
    <t>功率放大器</t>
  </si>
  <si>
    <t>只</t>
  </si>
  <si>
    <t>消火栓泵</t>
  </si>
  <si>
    <t>消火栓稳压泵</t>
  </si>
  <si>
    <t>水喷雾泵</t>
  </si>
  <si>
    <t>水喷雾稳压泵</t>
  </si>
  <si>
    <t>泡沫泵</t>
  </si>
  <si>
    <t>补充泡沫液</t>
  </si>
  <si>
    <t>立方米</t>
  </si>
  <si>
    <t>补充</t>
  </si>
  <si>
    <t>雨淋阀组（泡沫-水喷雾控制箱）</t>
  </si>
  <si>
    <t>水喷雾头</t>
  </si>
  <si>
    <t>个</t>
  </si>
  <si>
    <t>消火栓</t>
  </si>
  <si>
    <t>手提式灭火器（水基）</t>
  </si>
  <si>
    <t>手提式灭火器（干粉）</t>
  </si>
  <si>
    <t>消防泵控制柜</t>
  </si>
  <si>
    <t>消防给水管道（含水喷雾、消火栓、泡沫）</t>
  </si>
  <si>
    <t>阀门</t>
  </si>
  <si>
    <t>感温光纤/光栅</t>
  </si>
  <si>
    <t>手动报警按钮</t>
  </si>
  <si>
    <t>感烟/感温探测器</t>
  </si>
  <si>
    <t>双波长探测器</t>
  </si>
  <si>
    <t>射流风机</t>
  </si>
  <si>
    <t>轴流风机</t>
  </si>
  <si>
    <t>混流风机</t>
  </si>
  <si>
    <t>风阀（手动、电动组合）</t>
  </si>
  <si>
    <t>组</t>
  </si>
  <si>
    <t>消声器</t>
  </si>
  <si>
    <t>空调（分体、多联体、精密）</t>
  </si>
  <si>
    <t>水泵</t>
  </si>
  <si>
    <t>排水泵控制箱、柜</t>
  </si>
  <si>
    <t>接头、管道</t>
  </si>
  <si>
    <t>10kV高压柜</t>
  </si>
  <si>
    <t>0.4kV配电柜</t>
  </si>
  <si>
    <t>低压配电柜</t>
  </si>
  <si>
    <t>交直流电源装置（配电屏）</t>
  </si>
  <si>
    <t>配电箱、柜（维修电源箱、配电箱）</t>
  </si>
  <si>
    <t>不间断电源（UPS）</t>
  </si>
  <si>
    <t>LED灯具</t>
  </si>
  <si>
    <t>荧光灯</t>
  </si>
  <si>
    <t>应急疏散指示灯</t>
  </si>
  <si>
    <t>安全疏散指示灯</t>
  </si>
  <si>
    <t>景观照明（名称灯、LED灯箱）</t>
  </si>
  <si>
    <t>照明控制箱、柜</t>
  </si>
  <si>
    <t>三</t>
  </si>
  <si>
    <t>隧道段其他设施</t>
  </si>
  <si>
    <t>防撞侧石</t>
  </si>
  <si>
    <t>维修/涂装</t>
  </si>
  <si>
    <t>龙门架</t>
  </si>
  <si>
    <t>座</t>
  </si>
  <si>
    <t>声屏障</t>
  </si>
  <si>
    <t>敞开段顶棚</t>
  </si>
  <si>
    <t>防火卷帘门</t>
  </si>
  <si>
    <t>扇</t>
  </si>
  <si>
    <t>隧道内设备箱</t>
  </si>
  <si>
    <t>标线（双组份）</t>
  </si>
  <si>
    <t>打磨及复划（含文字等）</t>
  </si>
  <si>
    <t>交安设施</t>
  </si>
  <si>
    <t>绿化</t>
  </si>
  <si>
    <t>三、设施保洁</t>
  </si>
  <si>
    <t>频率（次/年）</t>
  </si>
  <si>
    <t>道路路面</t>
  </si>
  <si>
    <t>路面（清扫保洁）</t>
  </si>
  <si>
    <t>路面（冲洗）</t>
  </si>
  <si>
    <t>侧墙、侧石</t>
  </si>
  <si>
    <t>侧墙及其装饰</t>
  </si>
  <si>
    <t>排水管道(清淤)</t>
  </si>
  <si>
    <t>各设施数量详见设施量设备量清单表</t>
  </si>
  <si>
    <t>横截沟（清淤、冲洗）</t>
  </si>
  <si>
    <t>排水边沟（清淤、冲洗）</t>
  </si>
  <si>
    <t>集水井(清淤)</t>
  </si>
  <si>
    <t>泵房</t>
  </si>
  <si>
    <t>窨井(清淤)</t>
  </si>
  <si>
    <t>四</t>
  </si>
  <si>
    <t>通道设施</t>
  </si>
  <si>
    <t>逃生通道及其附属设施</t>
  </si>
  <si>
    <t>联络通道</t>
  </si>
  <si>
    <t>管线通道</t>
  </si>
  <si>
    <t>五</t>
  </si>
  <si>
    <t>管理中心/管理用房</t>
  </si>
  <si>
    <t>道班用房（道口岗亭、应急仓库）</t>
  </si>
  <si>
    <t>工作井（变电站）</t>
  </si>
  <si>
    <t>六</t>
  </si>
  <si>
    <t>交通设施</t>
  </si>
  <si>
    <t>防撞桶（垫）、隔离墩（垫）、交通柱、诱导标、轮廓标、防撞护栏</t>
  </si>
  <si>
    <t>限高设施</t>
  </si>
  <si>
    <t>根</t>
  </si>
  <si>
    <t>标志标牌</t>
  </si>
  <si>
    <t>标线、突起路标</t>
  </si>
  <si>
    <t>七</t>
  </si>
  <si>
    <t>敞开段设施</t>
  </si>
  <si>
    <t>八</t>
  </si>
  <si>
    <t>箱、门（栅）设施</t>
  </si>
  <si>
    <t>其他设施</t>
  </si>
  <si>
    <t>由投标人自行考虑其他设施保洁项目</t>
  </si>
  <si>
    <t>四、运行管理</t>
  </si>
  <si>
    <t>监控中心运行</t>
  </si>
  <si>
    <t>变电站运行</t>
  </si>
  <si>
    <t>日常巡查（包含但不限于隧道主体、安全保护区范围和上部堆载等）</t>
  </si>
  <si>
    <t>千米</t>
  </si>
  <si>
    <t>机电巡检</t>
  </si>
  <si>
    <t>盾构段</t>
  </si>
  <si>
    <t>暗埋段</t>
  </si>
  <si>
    <t>道口管理</t>
  </si>
  <si>
    <t>应急抢险</t>
  </si>
  <si>
    <t>施救除障</t>
  </si>
  <si>
    <t>每辆牵引车</t>
  </si>
  <si>
    <t>应急演练</t>
  </si>
  <si>
    <t>水费（含管理中心、应急救援点等配套设施）</t>
  </si>
  <si>
    <t>电费（含管理中心、应急救援点等配套设施）</t>
  </si>
  <si>
    <t>各类突发事件应急处置（包括但不限于消防救援基本技能、危化品处置、防汛防台等）培训</t>
  </si>
  <si>
    <t>设施地形测绘和地图制作（含保护区范围）、设施设备量清单更新和制作、设施资产数字化）</t>
  </si>
  <si>
    <t>五、检查检测</t>
  </si>
  <si>
    <t>隧道渗漏水检测</t>
  </si>
  <si>
    <t>CO检测</t>
  </si>
  <si>
    <t>废水检测</t>
  </si>
  <si>
    <t>排水管道CCTV检测</t>
  </si>
  <si>
    <t>特种设备强制检测</t>
  </si>
  <si>
    <t>机电设备强制检测</t>
  </si>
  <si>
    <t>照度检测</t>
  </si>
  <si>
    <t>消防设施系统检测与评估</t>
  </si>
  <si>
    <t>重大电气设备系统防雷检测</t>
  </si>
  <si>
    <t>高压安全绝缘用具检测</t>
  </si>
  <si>
    <t>年度定期检查（按规范要求）</t>
  </si>
  <si>
    <t>标志标线</t>
  </si>
  <si>
    <t>其它</t>
  </si>
  <si>
    <t>由投标人自行考虑需要检查、检测的项目</t>
  </si>
  <si>
    <t>九</t>
    <phoneticPr fontId="13" type="noConversion"/>
  </si>
  <si>
    <t>频率（次/年）</t>
    <phoneticPr fontId="13" type="noConversion"/>
  </si>
  <si>
    <t>小计</t>
    <phoneticPr fontId="13" type="noConversion"/>
  </si>
  <si>
    <t>B</t>
    <phoneticPr fontId="13" type="noConversion"/>
  </si>
  <si>
    <t>电梯、电动葫芦、缓降装置等</t>
    <phoneticPr fontId="13" type="noConversion"/>
  </si>
  <si>
    <t>路面损坏状况检测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</si>
</sst>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76" formatCode="0.00_ "/>
    <numFmt numFmtId="177" formatCode="0_ "/>
    <numFmt numFmtId="178" formatCode="0_);[Red]\(0\)"/>
    <numFmt numFmtId="179" formatCode="0.0_ "/>
    <numFmt numFmtId="180" formatCode="0.00_);[Red]\(0.00\)"/>
    <numFmt numFmtId="181" formatCode="#,##0.00_ "/>
  </numFmts>
  <fonts count="18" x14ac:knownFonts="1">
    <font>
      <sz val="11"/>
      <color theme="1"/>
      <name val="宋体"/>
      <charset val="134"/>
      <scheme val="minor"/>
    </font>
    <font>
      <b/>
      <sz val="9"/>
      <color theme="1"/>
      <name val="宋体"/>
      <family val="3"/>
      <charset val="134"/>
    </font>
    <font>
      <sz val="9"/>
      <color theme="1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9"/>
      <color rgb="FF000000"/>
      <name val="宋体"/>
      <family val="3"/>
      <charset val="134"/>
    </font>
    <font>
      <sz val="12"/>
      <name val="宋体"/>
      <family val="3"/>
      <charset val="134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2"/>
      <color rgb="FF000000"/>
      <name val="宋体"/>
      <family val="3"/>
      <charset val="134"/>
    </font>
    <font>
      <b/>
      <sz val="12"/>
      <color theme="1"/>
      <name val="宋体"/>
      <family val="3"/>
      <charset val="134"/>
    </font>
    <font>
      <sz val="9"/>
      <color rgb="FFFF0000"/>
      <name val="宋体"/>
      <family val="3"/>
      <charset val="134"/>
    </font>
    <font>
      <b/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>
      <alignment vertical="center"/>
    </xf>
    <xf numFmtId="9" fontId="8" fillId="0" borderId="0" applyFont="0" applyFill="0" applyBorder="0" applyAlignment="0" applyProtection="0">
      <alignment vertical="center"/>
    </xf>
    <xf numFmtId="0" fontId="7" fillId="0" borderId="0">
      <alignment horizontal="right" vertical="center"/>
    </xf>
    <xf numFmtId="0" fontId="9" fillId="0" borderId="0">
      <alignment horizontal="center" vertical="center"/>
    </xf>
    <xf numFmtId="0" fontId="9" fillId="0" borderId="0">
      <alignment horizontal="right" vertical="center"/>
    </xf>
    <xf numFmtId="0" fontId="9" fillId="0" borderId="0">
      <alignment horizontal="center" vertical="center" wrapText="1"/>
    </xf>
    <xf numFmtId="0" fontId="9" fillId="0" borderId="0">
      <alignment horizontal="center" vertical="center"/>
    </xf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84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Continuous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right" vertical="center" wrapText="1"/>
    </xf>
    <xf numFmtId="176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Continuous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10" fontId="4" fillId="0" borderId="2" xfId="1" applyNumberFormat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10" fontId="3" fillId="0" borderId="2" xfId="1" applyNumberFormat="1" applyFont="1" applyFill="1" applyBorder="1" applyAlignment="1">
      <alignment horizontal="right" vertical="center" wrapText="1"/>
    </xf>
    <xf numFmtId="0" fontId="3" fillId="0" borderId="2" xfId="8" applyFont="1" applyBorder="1" applyAlignment="1">
      <alignment horizontal="right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179" fontId="3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right" vertical="center" wrapText="1"/>
    </xf>
    <xf numFmtId="0" fontId="1" fillId="0" borderId="5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2" xfId="0" quotePrefix="1" applyFont="1" applyBorder="1" applyAlignment="1">
      <alignment horizontal="center" vertical="center" wrapText="1"/>
    </xf>
    <xf numFmtId="49" fontId="3" fillId="0" borderId="2" xfId="0" quotePrefix="1" applyNumberFormat="1" applyFont="1" applyBorder="1" applyAlignment="1">
      <alignment horizontal="left" vertical="center" wrapText="1"/>
    </xf>
    <xf numFmtId="180" fontId="11" fillId="0" borderId="2" xfId="8" applyNumberFormat="1" applyFont="1" applyBorder="1" applyAlignment="1">
      <alignment horizontal="center" vertical="center" wrapText="1"/>
    </xf>
    <xf numFmtId="0" fontId="5" fillId="0" borderId="2" xfId="7" applyFont="1" applyBorder="1" applyAlignment="1">
      <alignment horizontal="center" vertical="center" wrapText="1"/>
    </xf>
    <xf numFmtId="0" fontId="6" fillId="0" borderId="2" xfId="7" applyFont="1" applyBorder="1" applyAlignment="1">
      <alignment horizontal="center" vertical="center" wrapText="1"/>
    </xf>
    <xf numFmtId="0" fontId="6" fillId="0" borderId="0" xfId="7" applyFont="1" applyAlignment="1">
      <alignment vertical="center" wrapText="1"/>
    </xf>
    <xf numFmtId="0" fontId="6" fillId="0" borderId="0" xfId="1" applyNumberFormat="1" applyFont="1" applyFill="1" applyBorder="1" applyAlignment="1" applyProtection="1">
      <alignment horizontal="center" vertical="center" wrapText="1"/>
    </xf>
    <xf numFmtId="177" fontId="6" fillId="0" borderId="0" xfId="7" applyNumberFormat="1" applyFont="1" applyAlignment="1">
      <alignment horizontal="center" vertical="center" wrapText="1"/>
    </xf>
    <xf numFmtId="10" fontId="6" fillId="0" borderId="0" xfId="1" applyNumberFormat="1" applyFont="1" applyFill="1" applyBorder="1" applyAlignment="1" applyProtection="1">
      <alignment horizontal="center" vertical="center" wrapText="1"/>
    </xf>
    <xf numFmtId="181" fontId="12" fillId="0" borderId="2" xfId="8" applyNumberFormat="1" applyFont="1" applyBorder="1" applyAlignment="1">
      <alignment horizontal="center" vertical="center" wrapText="1"/>
    </xf>
    <xf numFmtId="181" fontId="11" fillId="0" borderId="2" xfId="8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7" fillId="0" borderId="2" xfId="4" applyFont="1" applyBorder="1" applyAlignment="1">
      <alignment horizontal="right" vertical="center" wrapText="1"/>
    </xf>
    <xf numFmtId="181" fontId="1" fillId="0" borderId="2" xfId="0" applyNumberFormat="1" applyFont="1" applyBorder="1" applyAlignment="1">
      <alignment horizontal="center" vertical="center" wrapText="1"/>
    </xf>
    <xf numFmtId="181" fontId="2" fillId="0" borderId="2" xfId="0" applyNumberFormat="1" applyFont="1" applyBorder="1" applyAlignment="1">
      <alignment horizontal="right" vertical="center" wrapText="1"/>
    </xf>
    <xf numFmtId="181" fontId="1" fillId="0" borderId="2" xfId="0" applyNumberFormat="1" applyFont="1" applyBorder="1" applyAlignment="1">
      <alignment horizontal="right" vertical="center" wrapText="1"/>
    </xf>
    <xf numFmtId="181" fontId="2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right" vertical="center" wrapText="1"/>
    </xf>
    <xf numFmtId="181" fontId="4" fillId="0" borderId="2" xfId="0" applyNumberFormat="1" applyFont="1" applyBorder="1" applyAlignment="1">
      <alignment horizontal="center" vertical="center" wrapText="1"/>
    </xf>
    <xf numFmtId="181" fontId="3" fillId="0" borderId="2" xfId="0" applyNumberFormat="1" applyFont="1" applyBorder="1" applyAlignment="1">
      <alignment horizontal="right" vertical="center" wrapText="1"/>
    </xf>
    <xf numFmtId="181" fontId="3" fillId="0" borderId="2" xfId="0" applyNumberFormat="1" applyFont="1" applyBorder="1" applyAlignment="1">
      <alignment horizontal="left" vertical="center" wrapText="1"/>
    </xf>
    <xf numFmtId="181" fontId="4" fillId="0" borderId="2" xfId="0" applyNumberFormat="1" applyFont="1" applyBorder="1" applyAlignment="1">
      <alignment horizontal="right" vertical="center" wrapText="1"/>
    </xf>
    <xf numFmtId="181" fontId="2" fillId="0" borderId="0" xfId="0" applyNumberFormat="1" applyFont="1" applyAlignment="1">
      <alignment horizontal="right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left" vertical="center" wrapText="1"/>
    </xf>
    <xf numFmtId="176" fontId="4" fillId="0" borderId="2" xfId="0" applyNumberFormat="1" applyFont="1" applyBorder="1" applyAlignment="1">
      <alignment horizontal="right" vertical="center" wrapText="1"/>
    </xf>
    <xf numFmtId="2" fontId="3" fillId="0" borderId="2" xfId="0" applyNumberFormat="1" applyFont="1" applyBorder="1" applyAlignment="1">
      <alignment horizontal="left" vertical="center" wrapText="1"/>
    </xf>
    <xf numFmtId="0" fontId="3" fillId="0" borderId="2" xfId="8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181" fontId="4" fillId="0" borderId="2" xfId="0" applyNumberFormat="1" applyFont="1" applyBorder="1" applyAlignment="1">
      <alignment horizontal="centerContinuous" vertical="center" wrapText="1"/>
    </xf>
    <xf numFmtId="0" fontId="14" fillId="0" borderId="0" xfId="7" applyFont="1" applyAlignment="1">
      <alignment horizontal="center" vertical="center" wrapText="1"/>
    </xf>
    <xf numFmtId="0" fontId="5" fillId="0" borderId="7" xfId="7" applyFont="1" applyBorder="1" applyAlignment="1">
      <alignment horizontal="center" vertical="center" wrapText="1"/>
    </xf>
    <xf numFmtId="0" fontId="5" fillId="0" borderId="3" xfId="7" applyFont="1" applyBorder="1" applyAlignment="1">
      <alignment horizontal="center" vertical="center" wrapText="1"/>
    </xf>
    <xf numFmtId="0" fontId="6" fillId="0" borderId="0" xfId="7" applyFont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</cellXfs>
  <cellStyles count="10">
    <cellStyle name="S10" xfId="2" xr:uid="{00000000-0005-0000-0000-000031000000}"/>
    <cellStyle name="S3" xfId="3" xr:uid="{00000000-0005-0000-0000-000032000000}"/>
    <cellStyle name="S38" xfId="4" xr:uid="{00000000-0005-0000-0000-000033000000}"/>
    <cellStyle name="S4" xfId="5" xr:uid="{00000000-0005-0000-0000-000034000000}"/>
    <cellStyle name="S5" xfId="6" xr:uid="{00000000-0005-0000-0000-000035000000}"/>
    <cellStyle name="百分比" xfId="1" builtinId="5"/>
    <cellStyle name="常规" xfId="0" builtinId="0"/>
    <cellStyle name="常规 2" xfId="7" xr:uid="{00000000-0005-0000-0000-000036000000}"/>
    <cellStyle name="常规 3" xfId="8" xr:uid="{00000000-0005-0000-0000-000037000000}"/>
    <cellStyle name="常规 3 2" xfId="9" xr:uid="{00000000-0005-0000-0000-000038000000}"/>
  </cellStyles>
  <dxfs count="2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27"/>
      <tableStyleElement type="headerRow" dxfId="26"/>
      <tableStyleElement type="totalRow" dxfId="25"/>
      <tableStyleElement type="firstColumn" dxfId="24"/>
      <tableStyleElement type="lastColumn" dxfId="23"/>
      <tableStyleElement type="firstRowStripe" dxfId="22"/>
      <tableStyleElement type="firstColumnStripe" dxfId="21"/>
    </tableStyle>
    <tableStyle name="PivotStylePreset2_Accent1" table="0" count="10" xr9:uid="{267968C8-6FFD-4C36-ACC1-9EA1FD1885CA}">
      <tableStyleElement type="headerRow" dxfId="20"/>
      <tableStyleElement type="totalRow" dxfId="19"/>
      <tableStyleElement type="firstRowStripe" dxfId="18"/>
      <tableStyleElement type="firstColumnStripe" dxfId="17"/>
      <tableStyleElement type="firstSubtotalRow" dxfId="16"/>
      <tableStyleElement type="secondSubtotalRow" dxfId="15"/>
      <tableStyleElement type="firstRowSubheading" dxfId="14"/>
      <tableStyleElement type="secondRowSubheading" dxfId="13"/>
      <tableStyleElement type="pageFieldLabels" dxfId="12"/>
      <tableStyleElement type="pageFieldValues" dxfId="11"/>
    </tableStyle>
  </tableStyles>
  <colors>
    <mruColors>
      <color rgb="FF000000"/>
      <color rgb="FFFFFF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11"/>
  <sheetViews>
    <sheetView tabSelected="1" workbookViewId="0">
      <selection activeCell="C3" sqref="C3"/>
    </sheetView>
  </sheetViews>
  <sheetFormatPr defaultColWidth="8.125" defaultRowHeight="35.1" customHeight="1" x14ac:dyDescent="0.15"/>
  <cols>
    <col min="1" max="1" width="10.625" style="41" customWidth="1"/>
    <col min="2" max="2" width="25.625" style="41" customWidth="1"/>
    <col min="3" max="3" width="35.625" style="41" customWidth="1"/>
    <col min="4" max="16384" width="8.125" style="41"/>
  </cols>
  <sheetData>
    <row r="1" spans="1:3" ht="60" customHeight="1" x14ac:dyDescent="0.15">
      <c r="A1" s="71" t="s">
        <v>0</v>
      </c>
      <c r="B1" s="71"/>
      <c r="C1" s="71"/>
    </row>
    <row r="2" spans="1:3" ht="39.950000000000003" customHeight="1" x14ac:dyDescent="0.15">
      <c r="A2" s="39" t="s">
        <v>1</v>
      </c>
      <c r="B2" s="39" t="s">
        <v>2</v>
      </c>
      <c r="C2" s="38" t="s">
        <v>3</v>
      </c>
    </row>
    <row r="3" spans="1:3" ht="39.950000000000003" customHeight="1" x14ac:dyDescent="0.15">
      <c r="A3" s="40">
        <v>1</v>
      </c>
      <c r="B3" s="40" t="s">
        <v>4</v>
      </c>
      <c r="C3" s="45"/>
    </row>
    <row r="4" spans="1:3" ht="39.950000000000003" customHeight="1" x14ac:dyDescent="0.15">
      <c r="A4" s="40">
        <v>2</v>
      </c>
      <c r="B4" s="40" t="s">
        <v>5</v>
      </c>
      <c r="C4" s="45"/>
    </row>
    <row r="5" spans="1:3" ht="39.950000000000003" customHeight="1" x14ac:dyDescent="0.15">
      <c r="A5" s="40">
        <v>3</v>
      </c>
      <c r="B5" s="40" t="s">
        <v>6</v>
      </c>
      <c r="C5" s="45"/>
    </row>
    <row r="6" spans="1:3" ht="39.950000000000003" customHeight="1" x14ac:dyDescent="0.15">
      <c r="A6" s="40">
        <v>4</v>
      </c>
      <c r="B6" s="40" t="s">
        <v>7</v>
      </c>
      <c r="C6" s="45"/>
    </row>
    <row r="7" spans="1:3" ht="39.950000000000003" customHeight="1" x14ac:dyDescent="0.15">
      <c r="A7" s="40">
        <v>5</v>
      </c>
      <c r="B7" s="40" t="s">
        <v>8</v>
      </c>
      <c r="C7" s="45"/>
    </row>
    <row r="8" spans="1:3" ht="39.950000000000003" customHeight="1" x14ac:dyDescent="0.15">
      <c r="A8" s="72" t="s">
        <v>9</v>
      </c>
      <c r="B8" s="73"/>
      <c r="C8" s="46"/>
    </row>
    <row r="9" spans="1:3" ht="35.1" customHeight="1" x14ac:dyDescent="0.15">
      <c r="A9" s="74"/>
      <c r="B9" s="74"/>
      <c r="C9" s="42"/>
    </row>
    <row r="10" spans="1:3" ht="35.1" customHeight="1" x14ac:dyDescent="0.15">
      <c r="A10" s="74"/>
      <c r="B10" s="74"/>
      <c r="C10" s="43"/>
    </row>
    <row r="11" spans="1:3" ht="35.1" customHeight="1" x14ac:dyDescent="0.15">
      <c r="A11" s="74"/>
      <c r="B11" s="74"/>
      <c r="C11" s="44"/>
    </row>
  </sheetData>
  <sheetProtection algorithmName="SHA-512" hashValue="rDxjH6VYOBgoB6j8HDAVqFSnY6TikuRyu0mQ3KEUrQ2dH3KhqSIhC/RMup8JpvRfDfcv7dD8maSMaCauS5VSwQ==" saltValue="GBLJkkQysshdeB8fhg7prQ==" spinCount="100000" sheet="1" objects="1" scenarios="1" formatColumns="0" formatRows="0"/>
  <protectedRanges>
    <protectedRange sqref="C3:C8" name="区域1"/>
  </protectedRanges>
  <mergeCells count="5">
    <mergeCell ref="A1:C1"/>
    <mergeCell ref="A8:B8"/>
    <mergeCell ref="A9:B9"/>
    <mergeCell ref="A10:B10"/>
    <mergeCell ref="A11:B11"/>
  </mergeCells>
  <phoneticPr fontId="13" type="noConversion"/>
  <printOptions horizontalCentered="1"/>
  <pageMargins left="0.39370078740157483" right="0.39370078740157483" top="0.98425196850393704" bottom="0.39370078740157483" header="0.39370078740157483" footer="0.19685039370078741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I14"/>
  <sheetViews>
    <sheetView workbookViewId="0">
      <selection activeCell="G5" sqref="G5"/>
    </sheetView>
  </sheetViews>
  <sheetFormatPr defaultColWidth="9" defaultRowHeight="11.25" x14ac:dyDescent="0.15"/>
  <cols>
    <col min="1" max="1" width="6.625" style="2" customWidth="1"/>
    <col min="2" max="2" width="25.625" style="2" customWidth="1"/>
    <col min="3" max="3" width="8.625" style="2" customWidth="1"/>
    <col min="4" max="4" width="11.625" style="16" customWidth="1"/>
    <col min="5" max="5" width="13.625" style="16" customWidth="1"/>
    <col min="6" max="6" width="11.625" style="16" customWidth="1"/>
    <col min="7" max="7" width="11.625" style="2" customWidth="1"/>
    <col min="8" max="8" width="15.625" style="53" customWidth="1"/>
    <col min="9" max="9" width="18.625" style="2" customWidth="1"/>
    <col min="10" max="16384" width="9" style="2"/>
  </cols>
  <sheetData>
    <row r="1" spans="1:9" ht="35.1" customHeight="1" x14ac:dyDescent="0.15">
      <c r="A1" s="75" t="s">
        <v>10</v>
      </c>
      <c r="B1" s="75"/>
      <c r="C1" s="75"/>
      <c r="D1" s="75"/>
      <c r="E1" s="75"/>
      <c r="F1" s="75"/>
      <c r="G1" s="75"/>
      <c r="H1" s="75"/>
      <c r="I1" s="75"/>
    </row>
    <row r="2" spans="1:9" ht="20.100000000000001" customHeight="1" x14ac:dyDescent="0.15">
      <c r="A2" s="76" t="s">
        <v>1</v>
      </c>
      <c r="B2" s="76" t="s">
        <v>11</v>
      </c>
      <c r="C2" s="76" t="s">
        <v>12</v>
      </c>
      <c r="D2" s="25" t="s">
        <v>13</v>
      </c>
      <c r="E2" s="25" t="s">
        <v>215</v>
      </c>
      <c r="F2" s="25" t="s">
        <v>14</v>
      </c>
      <c r="G2" s="25" t="s">
        <v>15</v>
      </c>
      <c r="H2" s="50" t="s">
        <v>16</v>
      </c>
      <c r="I2" s="78" t="s">
        <v>17</v>
      </c>
    </row>
    <row r="3" spans="1:9" ht="20.100000000000001" customHeight="1" x14ac:dyDescent="0.15">
      <c r="A3" s="77"/>
      <c r="B3" s="77"/>
      <c r="C3" s="77"/>
      <c r="D3" s="25" t="s">
        <v>18</v>
      </c>
      <c r="E3" s="25" t="s">
        <v>19</v>
      </c>
      <c r="F3" s="3" t="s">
        <v>20</v>
      </c>
      <c r="G3" s="25" t="s">
        <v>21</v>
      </c>
      <c r="H3" s="50" t="s">
        <v>22</v>
      </c>
      <c r="I3" s="78"/>
    </row>
    <row r="4" spans="1:9" ht="27.95" customHeight="1" x14ac:dyDescent="0.15">
      <c r="A4" s="26" t="s">
        <v>23</v>
      </c>
      <c r="B4" s="27" t="s">
        <v>24</v>
      </c>
      <c r="C4" s="26"/>
      <c r="D4" s="28"/>
      <c r="E4" s="29"/>
      <c r="F4" s="29"/>
      <c r="G4" s="25"/>
      <c r="H4" s="50"/>
      <c r="I4" s="30"/>
    </row>
    <row r="5" spans="1:9" ht="27.95" customHeight="1" x14ac:dyDescent="0.15">
      <c r="A5" s="31">
        <v>1</v>
      </c>
      <c r="B5" s="32" t="s">
        <v>25</v>
      </c>
      <c r="C5" s="31" t="s">
        <v>26</v>
      </c>
      <c r="D5" s="33">
        <v>1</v>
      </c>
      <c r="E5" s="34">
        <v>12</v>
      </c>
      <c r="F5" s="34">
        <f t="shared" ref="F5:F12" si="0">D5*E5</f>
        <v>12</v>
      </c>
      <c r="G5" s="48"/>
      <c r="H5" s="51"/>
      <c r="I5" s="35" t="s">
        <v>27</v>
      </c>
    </row>
    <row r="6" spans="1:9" ht="27.95" customHeight="1" x14ac:dyDescent="0.15">
      <c r="A6" s="31">
        <v>2</v>
      </c>
      <c r="B6" s="32" t="s">
        <v>28</v>
      </c>
      <c r="C6" s="31" t="s">
        <v>26</v>
      </c>
      <c r="D6" s="33">
        <v>1</v>
      </c>
      <c r="E6" s="34">
        <v>12</v>
      </c>
      <c r="F6" s="34">
        <f t="shared" si="0"/>
        <v>12</v>
      </c>
      <c r="G6" s="48"/>
      <c r="H6" s="51"/>
      <c r="I6" s="35" t="s">
        <v>27</v>
      </c>
    </row>
    <row r="7" spans="1:9" ht="27.95" customHeight="1" x14ac:dyDescent="0.15">
      <c r="A7" s="31">
        <v>3</v>
      </c>
      <c r="B7" s="32" t="s">
        <v>29</v>
      </c>
      <c r="C7" s="31" t="s">
        <v>26</v>
      </c>
      <c r="D7" s="33">
        <v>1</v>
      </c>
      <c r="E7" s="34">
        <v>12</v>
      </c>
      <c r="F7" s="34">
        <f t="shared" si="0"/>
        <v>12</v>
      </c>
      <c r="G7" s="48"/>
      <c r="H7" s="51"/>
      <c r="I7" s="35" t="s">
        <v>27</v>
      </c>
    </row>
    <row r="8" spans="1:9" ht="27.95" customHeight="1" x14ac:dyDescent="0.15">
      <c r="A8" s="31">
        <v>4</v>
      </c>
      <c r="B8" s="32" t="s">
        <v>30</v>
      </c>
      <c r="C8" s="31" t="s">
        <v>26</v>
      </c>
      <c r="D8" s="33">
        <v>1</v>
      </c>
      <c r="E8" s="34">
        <v>12</v>
      </c>
      <c r="F8" s="34">
        <f t="shared" si="0"/>
        <v>12</v>
      </c>
      <c r="G8" s="48"/>
      <c r="H8" s="51"/>
      <c r="I8" s="35" t="s">
        <v>27</v>
      </c>
    </row>
    <row r="9" spans="1:9" s="47" customFormat="1" ht="27.95" customHeight="1" x14ac:dyDescent="0.15">
      <c r="A9" s="31">
        <v>5</v>
      </c>
      <c r="B9" s="32" t="s">
        <v>31</v>
      </c>
      <c r="C9" s="31" t="s">
        <v>26</v>
      </c>
      <c r="D9" s="33">
        <v>1</v>
      </c>
      <c r="E9" s="33">
        <v>2</v>
      </c>
      <c r="F9" s="34">
        <f t="shared" si="0"/>
        <v>2</v>
      </c>
      <c r="G9" s="49"/>
      <c r="H9" s="51"/>
      <c r="I9" s="35" t="s">
        <v>27</v>
      </c>
    </row>
    <row r="10" spans="1:9" ht="27.95" customHeight="1" x14ac:dyDescent="0.15">
      <c r="A10" s="31">
        <v>6</v>
      </c>
      <c r="B10" s="32" t="s">
        <v>32</v>
      </c>
      <c r="C10" s="31" t="s">
        <v>26</v>
      </c>
      <c r="D10" s="33">
        <v>1</v>
      </c>
      <c r="E10" s="33">
        <v>12</v>
      </c>
      <c r="F10" s="34">
        <f t="shared" si="0"/>
        <v>12</v>
      </c>
      <c r="G10" s="48"/>
      <c r="H10" s="51"/>
      <c r="I10" s="35" t="s">
        <v>27</v>
      </c>
    </row>
    <row r="11" spans="1:9" ht="27.95" customHeight="1" x14ac:dyDescent="0.15">
      <c r="A11" s="31">
        <v>7</v>
      </c>
      <c r="B11" s="32" t="s">
        <v>33</v>
      </c>
      <c r="C11" s="31" t="s">
        <v>26</v>
      </c>
      <c r="D11" s="33">
        <v>1</v>
      </c>
      <c r="E11" s="7">
        <v>12</v>
      </c>
      <c r="F11" s="34">
        <f t="shared" si="0"/>
        <v>12</v>
      </c>
      <c r="G11" s="48"/>
      <c r="H11" s="51"/>
      <c r="I11" s="35" t="s">
        <v>27</v>
      </c>
    </row>
    <row r="12" spans="1:9" ht="27.95" customHeight="1" x14ac:dyDescent="0.15">
      <c r="A12" s="31">
        <v>8</v>
      </c>
      <c r="B12" s="32" t="s">
        <v>34</v>
      </c>
      <c r="C12" s="31" t="s">
        <v>26</v>
      </c>
      <c r="D12" s="33">
        <v>1</v>
      </c>
      <c r="E12" s="33">
        <v>12</v>
      </c>
      <c r="F12" s="34">
        <f t="shared" si="0"/>
        <v>12</v>
      </c>
      <c r="G12" s="48"/>
      <c r="H12" s="51"/>
      <c r="I12" s="35" t="s">
        <v>27</v>
      </c>
    </row>
    <row r="13" spans="1:9" ht="27.95" customHeight="1" x14ac:dyDescent="0.15">
      <c r="A13" s="30">
        <v>9</v>
      </c>
      <c r="B13" s="32" t="s">
        <v>35</v>
      </c>
      <c r="C13" s="31" t="s">
        <v>26</v>
      </c>
      <c r="D13" s="33">
        <v>1</v>
      </c>
      <c r="E13" s="7" t="s">
        <v>36</v>
      </c>
      <c r="F13" s="34">
        <f>D13</f>
        <v>1</v>
      </c>
      <c r="G13" s="48"/>
      <c r="H13" s="51"/>
      <c r="I13" s="35" t="s">
        <v>27</v>
      </c>
    </row>
    <row r="14" spans="1:9" ht="27.95" customHeight="1" x14ac:dyDescent="0.15">
      <c r="A14" s="31"/>
      <c r="B14" s="27" t="s">
        <v>216</v>
      </c>
      <c r="C14" s="30"/>
      <c r="D14" s="33"/>
      <c r="E14" s="33"/>
      <c r="F14" s="33"/>
      <c r="G14" s="48"/>
      <c r="H14" s="52"/>
      <c r="I14" s="30"/>
    </row>
  </sheetData>
  <sheetProtection algorithmName="SHA-512" hashValue="ItEbWwOOJ4XCn96eq7ThAF7i728brlpK2AI+A3sQzAn5JG4lCKqjcQurieAzHZLEqEE0c9XYXZ18pPrm11B2sg==" saltValue="fwg8h3ccvBBAYS0vIz6Ygg==" spinCount="100000" sheet="1" objects="1" scenarios="1" formatColumns="0" formatRows="0"/>
  <protectedRanges>
    <protectedRange sqref="G4:H14" name="区域1"/>
  </protectedRanges>
  <mergeCells count="5">
    <mergeCell ref="A1:I1"/>
    <mergeCell ref="A2:A3"/>
    <mergeCell ref="B2:B3"/>
    <mergeCell ref="C2:C3"/>
    <mergeCell ref="I2:I3"/>
  </mergeCells>
  <phoneticPr fontId="13" type="noConversion"/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O101"/>
  <sheetViews>
    <sheetView workbookViewId="0">
      <pane ySplit="3" topLeftCell="A4" activePane="bottomLeft" state="frozen"/>
      <selection activeCell="A2" sqref="A2"/>
      <selection pane="bottomLeft" activeCell="G6" sqref="G6"/>
    </sheetView>
  </sheetViews>
  <sheetFormatPr defaultColWidth="9" defaultRowHeight="11.25" x14ac:dyDescent="0.15"/>
  <cols>
    <col min="1" max="1" width="6.625" style="2" customWidth="1"/>
    <col min="2" max="2" width="30.625" style="15" customWidth="1"/>
    <col min="3" max="3" width="8.625" style="2" customWidth="1"/>
    <col min="4" max="7" width="11.625" style="16" customWidth="1"/>
    <col min="8" max="8" width="15.625" style="61" customWidth="1"/>
    <col min="9" max="9" width="20.625" style="15" customWidth="1"/>
    <col min="10" max="14" width="9" style="2"/>
    <col min="15" max="15" width="9" style="47"/>
    <col min="16" max="16384" width="9" style="2"/>
  </cols>
  <sheetData>
    <row r="1" spans="1:15" ht="35.1" customHeight="1" x14ac:dyDescent="0.15">
      <c r="A1" s="79" t="s">
        <v>37</v>
      </c>
      <c r="B1" s="79"/>
      <c r="C1" s="79"/>
      <c r="D1" s="79"/>
      <c r="E1" s="79"/>
      <c r="F1" s="79"/>
      <c r="G1" s="79"/>
      <c r="H1" s="79"/>
      <c r="I1" s="79"/>
    </row>
    <row r="2" spans="1:15" ht="30" customHeight="1" x14ac:dyDescent="0.15">
      <c r="A2" s="80" t="s">
        <v>1</v>
      </c>
      <c r="B2" s="80" t="s">
        <v>11</v>
      </c>
      <c r="C2" s="80" t="s">
        <v>12</v>
      </c>
      <c r="D2" s="3" t="s">
        <v>13</v>
      </c>
      <c r="E2" s="3" t="s">
        <v>38</v>
      </c>
      <c r="F2" s="3" t="s">
        <v>14</v>
      </c>
      <c r="G2" s="3" t="s">
        <v>15</v>
      </c>
      <c r="H2" s="57" t="s">
        <v>16</v>
      </c>
      <c r="I2" s="80" t="s">
        <v>17</v>
      </c>
    </row>
    <row r="3" spans="1:15" ht="20.100000000000001" customHeight="1" x14ac:dyDescent="0.15">
      <c r="A3" s="80"/>
      <c r="B3" s="80"/>
      <c r="C3" s="80"/>
      <c r="D3" s="3" t="s">
        <v>18</v>
      </c>
      <c r="E3" s="55" t="s">
        <v>217</v>
      </c>
      <c r="F3" s="3" t="s">
        <v>20</v>
      </c>
      <c r="G3" s="3" t="s">
        <v>21</v>
      </c>
      <c r="H3" s="57" t="s">
        <v>22</v>
      </c>
      <c r="I3" s="80"/>
    </row>
    <row r="4" spans="1:15" ht="26.1" customHeight="1" x14ac:dyDescent="0.15">
      <c r="A4" s="3" t="s">
        <v>23</v>
      </c>
      <c r="B4" s="3" t="s">
        <v>39</v>
      </c>
      <c r="C4" s="3"/>
      <c r="D4" s="12"/>
      <c r="E4" s="7"/>
      <c r="F4" s="19"/>
      <c r="G4" s="23"/>
      <c r="H4" s="58"/>
      <c r="I4" s="17"/>
      <c r="O4" s="2"/>
    </row>
    <row r="5" spans="1:15" ht="26.1" customHeight="1" x14ac:dyDescent="0.15">
      <c r="A5" s="3">
        <v>1</v>
      </c>
      <c r="B5" s="17" t="s">
        <v>40</v>
      </c>
      <c r="C5" s="3"/>
      <c r="D5" s="12"/>
      <c r="E5" s="7"/>
      <c r="F5" s="19"/>
      <c r="G5" s="23"/>
      <c r="H5" s="58"/>
      <c r="I5" s="17"/>
      <c r="O5" s="2"/>
    </row>
    <row r="6" spans="1:15" ht="26.1" customHeight="1" x14ac:dyDescent="0.15">
      <c r="A6" s="9">
        <v>1.1000000000000001</v>
      </c>
      <c r="B6" s="10" t="s">
        <v>41</v>
      </c>
      <c r="C6" s="9" t="s">
        <v>42</v>
      </c>
      <c r="D6" s="7">
        <v>280</v>
      </c>
      <c r="E6" s="7" t="s">
        <v>36</v>
      </c>
      <c r="F6" s="7">
        <f>D6</f>
        <v>280</v>
      </c>
      <c r="G6" s="23"/>
      <c r="H6" s="58"/>
      <c r="I6" s="10" t="s">
        <v>43</v>
      </c>
      <c r="O6" s="2"/>
    </row>
    <row r="7" spans="1:15" ht="26.1" customHeight="1" x14ac:dyDescent="0.15">
      <c r="A7" s="9">
        <v>1.2</v>
      </c>
      <c r="B7" s="10" t="s">
        <v>44</v>
      </c>
      <c r="C7" s="9" t="s">
        <v>45</v>
      </c>
      <c r="D7" s="7">
        <v>1</v>
      </c>
      <c r="E7" s="7" t="s">
        <v>36</v>
      </c>
      <c r="F7" s="7">
        <f>D7</f>
        <v>1</v>
      </c>
      <c r="G7" s="23"/>
      <c r="H7" s="58"/>
      <c r="I7" s="10" t="s">
        <v>43</v>
      </c>
      <c r="O7" s="2"/>
    </row>
    <row r="8" spans="1:15" ht="26.1" customHeight="1" x14ac:dyDescent="0.15">
      <c r="A8" s="9">
        <v>1.3</v>
      </c>
      <c r="B8" s="10" t="s">
        <v>46</v>
      </c>
      <c r="C8" s="9" t="s">
        <v>42</v>
      </c>
      <c r="D8" s="7">
        <v>110</v>
      </c>
      <c r="E8" s="7" t="s">
        <v>36</v>
      </c>
      <c r="F8" s="7">
        <f>D8</f>
        <v>110</v>
      </c>
      <c r="G8" s="23"/>
      <c r="H8" s="58"/>
      <c r="I8" s="10" t="s">
        <v>43</v>
      </c>
      <c r="O8" s="2"/>
    </row>
    <row r="9" spans="1:15" ht="26.1" customHeight="1" x14ac:dyDescent="0.15">
      <c r="A9" s="9">
        <v>1.4</v>
      </c>
      <c r="B9" s="10" t="s">
        <v>47</v>
      </c>
      <c r="C9" s="9" t="s">
        <v>45</v>
      </c>
      <c r="D9" s="7">
        <v>73121.975000000006</v>
      </c>
      <c r="E9" s="20">
        <v>1.4E-2</v>
      </c>
      <c r="F9" s="7">
        <f>ROUND(D9*E9,2)</f>
        <v>1023.71</v>
      </c>
      <c r="G9" s="10"/>
      <c r="H9" s="59"/>
      <c r="I9" s="10" t="s">
        <v>43</v>
      </c>
      <c r="O9" s="2"/>
    </row>
    <row r="10" spans="1:15" ht="26.1" customHeight="1" x14ac:dyDescent="0.15">
      <c r="A10" s="3">
        <v>2</v>
      </c>
      <c r="B10" s="17" t="s">
        <v>48</v>
      </c>
      <c r="C10" s="9"/>
      <c r="D10" s="7"/>
      <c r="E10" s="7"/>
      <c r="F10" s="7"/>
      <c r="G10" s="23"/>
      <c r="H10" s="58"/>
      <c r="I10" s="10"/>
      <c r="J10" s="54"/>
      <c r="O10" s="2"/>
    </row>
    <row r="11" spans="1:15" ht="26.1" customHeight="1" x14ac:dyDescent="0.15">
      <c r="A11" s="9">
        <v>2.1</v>
      </c>
      <c r="B11" s="10" t="s">
        <v>49</v>
      </c>
      <c r="C11" s="9" t="s">
        <v>45</v>
      </c>
      <c r="D11" s="7">
        <v>3202.2</v>
      </c>
      <c r="E11" s="20">
        <v>0.05</v>
      </c>
      <c r="F11" s="7">
        <f t="shared" ref="F11:F15" si="0">ROUND(D11*E11,2)</f>
        <v>160.11000000000001</v>
      </c>
      <c r="G11" s="23"/>
      <c r="H11" s="58"/>
      <c r="I11" s="10" t="s">
        <v>50</v>
      </c>
      <c r="O11" s="2"/>
    </row>
    <row r="12" spans="1:15" ht="26.1" customHeight="1" x14ac:dyDescent="0.15">
      <c r="A12" s="9">
        <v>2.2000000000000002</v>
      </c>
      <c r="B12" s="10" t="s">
        <v>51</v>
      </c>
      <c r="C12" s="9" t="s">
        <v>45</v>
      </c>
      <c r="D12" s="7">
        <v>60</v>
      </c>
      <c r="E12" s="20">
        <v>0.05</v>
      </c>
      <c r="F12" s="7">
        <f t="shared" si="0"/>
        <v>3</v>
      </c>
      <c r="G12" s="23"/>
      <c r="H12" s="58"/>
      <c r="I12" s="10" t="s">
        <v>50</v>
      </c>
      <c r="O12" s="2"/>
    </row>
    <row r="13" spans="1:15" ht="26.1" customHeight="1" x14ac:dyDescent="0.15">
      <c r="A13" s="9">
        <v>2.2999999999999998</v>
      </c>
      <c r="B13" s="10" t="s">
        <v>52</v>
      </c>
      <c r="C13" s="9" t="s">
        <v>45</v>
      </c>
      <c r="D13" s="7">
        <v>1527.857</v>
      </c>
      <c r="E13" s="20">
        <v>0.05</v>
      </c>
      <c r="F13" s="7">
        <f t="shared" si="0"/>
        <v>76.39</v>
      </c>
      <c r="G13" s="23"/>
      <c r="H13" s="58"/>
      <c r="I13" s="10" t="s">
        <v>50</v>
      </c>
      <c r="O13" s="2"/>
    </row>
    <row r="14" spans="1:15" s="1" customFormat="1" ht="26.1" customHeight="1" x14ac:dyDescent="0.15">
      <c r="A14" s="3">
        <v>3</v>
      </c>
      <c r="B14" s="17" t="s">
        <v>53</v>
      </c>
      <c r="C14" s="3"/>
      <c r="D14" s="12"/>
      <c r="E14" s="19"/>
      <c r="F14" s="19"/>
      <c r="G14" s="23"/>
      <c r="H14" s="58"/>
      <c r="I14" s="17"/>
    </row>
    <row r="15" spans="1:15" s="1" customFormat="1" ht="26.1" customHeight="1" x14ac:dyDescent="0.15">
      <c r="A15" s="9">
        <v>3.1</v>
      </c>
      <c r="B15" s="10" t="s">
        <v>54</v>
      </c>
      <c r="C15" s="9" t="s">
        <v>42</v>
      </c>
      <c r="D15" s="7">
        <v>195</v>
      </c>
      <c r="E15" s="20">
        <v>0.05</v>
      </c>
      <c r="F15" s="7">
        <f t="shared" si="0"/>
        <v>9.75</v>
      </c>
      <c r="G15" s="23"/>
      <c r="H15" s="58"/>
      <c r="I15" s="10" t="s">
        <v>43</v>
      </c>
    </row>
    <row r="16" spans="1:15" s="1" customFormat="1" ht="26.1" customHeight="1" x14ac:dyDescent="0.15">
      <c r="A16" s="9">
        <v>3.2</v>
      </c>
      <c r="B16" s="10" t="s">
        <v>55</v>
      </c>
      <c r="C16" s="9" t="s">
        <v>42</v>
      </c>
      <c r="D16" s="7">
        <v>14064.6</v>
      </c>
      <c r="E16" s="20">
        <v>0.01</v>
      </c>
      <c r="F16" s="7">
        <f t="shared" ref="F16:F20" si="1">ROUND(D16*E16,2)</f>
        <v>140.65</v>
      </c>
      <c r="G16" s="23"/>
      <c r="H16" s="58"/>
      <c r="I16" s="10" t="s">
        <v>43</v>
      </c>
    </row>
    <row r="17" spans="1:15" s="1" customFormat="1" ht="26.1" customHeight="1" x14ac:dyDescent="0.15">
      <c r="A17" s="9">
        <v>3.3</v>
      </c>
      <c r="B17" s="10" t="s">
        <v>56</v>
      </c>
      <c r="C17" s="9" t="s">
        <v>45</v>
      </c>
      <c r="D17" s="7">
        <v>388.87</v>
      </c>
      <c r="E17" s="20">
        <v>0.03</v>
      </c>
      <c r="F17" s="7">
        <f t="shared" si="1"/>
        <v>11.67</v>
      </c>
      <c r="G17" s="23"/>
      <c r="H17" s="58"/>
      <c r="I17" s="10" t="s">
        <v>43</v>
      </c>
    </row>
    <row r="18" spans="1:15" s="1" customFormat="1" ht="26.1" customHeight="1" x14ac:dyDescent="0.15">
      <c r="A18" s="3">
        <v>4</v>
      </c>
      <c r="B18" s="17" t="s">
        <v>57</v>
      </c>
      <c r="C18" s="3"/>
      <c r="D18" s="12"/>
      <c r="E18" s="7"/>
      <c r="F18" s="7"/>
      <c r="G18" s="23"/>
      <c r="H18" s="58"/>
      <c r="I18" s="17"/>
    </row>
    <row r="19" spans="1:15" s="1" customFormat="1" ht="26.1" customHeight="1" x14ac:dyDescent="0.15">
      <c r="A19" s="9">
        <v>4.0999999999999996</v>
      </c>
      <c r="B19" s="10" t="s">
        <v>58</v>
      </c>
      <c r="C19" s="9" t="s">
        <v>45</v>
      </c>
      <c r="D19" s="21">
        <v>39028</v>
      </c>
      <c r="E19" s="20">
        <v>5.0000000000000001E-3</v>
      </c>
      <c r="F19" s="7">
        <f t="shared" si="1"/>
        <v>195.14</v>
      </c>
      <c r="G19" s="23"/>
      <c r="H19" s="58"/>
      <c r="I19" s="10" t="s">
        <v>59</v>
      </c>
    </row>
    <row r="20" spans="1:15" s="1" customFormat="1" ht="26.1" customHeight="1" x14ac:dyDescent="0.15">
      <c r="A20" s="9">
        <v>4.2</v>
      </c>
      <c r="B20" s="10" t="s">
        <v>60</v>
      </c>
      <c r="C20" s="9" t="s">
        <v>45</v>
      </c>
      <c r="D20" s="21">
        <v>16</v>
      </c>
      <c r="E20" s="20">
        <v>0.2</v>
      </c>
      <c r="F20" s="7">
        <f t="shared" si="1"/>
        <v>3.2</v>
      </c>
      <c r="G20" s="23"/>
      <c r="H20" s="58"/>
      <c r="I20" s="10" t="s">
        <v>59</v>
      </c>
    </row>
    <row r="21" spans="1:15" s="1" customFormat="1" ht="26.1" customHeight="1" x14ac:dyDescent="0.15">
      <c r="A21" s="9">
        <v>4.3</v>
      </c>
      <c r="B21" s="10" t="s">
        <v>61</v>
      </c>
      <c r="C21" s="9" t="s">
        <v>45</v>
      </c>
      <c r="D21" s="7">
        <v>4715</v>
      </c>
      <c r="E21" s="20">
        <v>0.01</v>
      </c>
      <c r="F21" s="7">
        <f t="shared" ref="F21:F26" si="2">ROUND(D21*E21,2)</f>
        <v>47.15</v>
      </c>
      <c r="G21" s="23"/>
      <c r="H21" s="58"/>
      <c r="I21" s="10" t="s">
        <v>43</v>
      </c>
    </row>
    <row r="22" spans="1:15" s="1" customFormat="1" ht="26.1" customHeight="1" x14ac:dyDescent="0.15">
      <c r="A22" s="9">
        <v>4.4000000000000004</v>
      </c>
      <c r="B22" s="10" t="s">
        <v>62</v>
      </c>
      <c r="C22" s="9" t="s">
        <v>45</v>
      </c>
      <c r="D22" s="7">
        <v>72740</v>
      </c>
      <c r="E22" s="20">
        <v>0.02</v>
      </c>
      <c r="F22" s="7">
        <f t="shared" si="2"/>
        <v>1454.8</v>
      </c>
      <c r="G22" s="23"/>
      <c r="H22" s="58"/>
      <c r="I22" s="10" t="s">
        <v>59</v>
      </c>
    </row>
    <row r="23" spans="1:15" s="1" customFormat="1" ht="26.1" customHeight="1" x14ac:dyDescent="0.15">
      <c r="A23" s="3">
        <v>5</v>
      </c>
      <c r="B23" s="17" t="s">
        <v>63</v>
      </c>
      <c r="C23" s="3" t="s">
        <v>26</v>
      </c>
      <c r="D23" s="12">
        <v>1</v>
      </c>
      <c r="E23" s="12" t="s">
        <v>36</v>
      </c>
      <c r="F23" s="12">
        <v>1</v>
      </c>
      <c r="G23" s="23"/>
      <c r="H23" s="58"/>
      <c r="I23" s="10" t="s">
        <v>64</v>
      </c>
    </row>
    <row r="24" spans="1:15" ht="26.1" customHeight="1" x14ac:dyDescent="0.15">
      <c r="A24" s="3" t="s">
        <v>65</v>
      </c>
      <c r="B24" s="3" t="s">
        <v>66</v>
      </c>
      <c r="C24" s="3"/>
      <c r="D24" s="12"/>
      <c r="E24" s="12"/>
      <c r="F24" s="19"/>
      <c r="G24" s="23"/>
      <c r="H24" s="58"/>
      <c r="I24" s="17"/>
      <c r="O24" s="2"/>
    </row>
    <row r="25" spans="1:15" ht="26.1" customHeight="1" x14ac:dyDescent="0.15">
      <c r="A25" s="3">
        <v>1</v>
      </c>
      <c r="B25" s="17" t="s">
        <v>25</v>
      </c>
      <c r="C25" s="3"/>
      <c r="D25" s="12"/>
      <c r="E25" s="12"/>
      <c r="F25" s="19"/>
      <c r="G25" s="23"/>
      <c r="H25" s="58"/>
      <c r="I25" s="17"/>
      <c r="O25" s="2"/>
    </row>
    <row r="26" spans="1:15" s="54" customFormat="1" ht="26.1" customHeight="1" x14ac:dyDescent="0.15">
      <c r="A26" s="9">
        <v>1.1000000000000001</v>
      </c>
      <c r="B26" s="10" t="s">
        <v>67</v>
      </c>
      <c r="C26" s="9" t="s">
        <v>68</v>
      </c>
      <c r="D26" s="7">
        <v>146</v>
      </c>
      <c r="E26" s="20">
        <v>0.15</v>
      </c>
      <c r="F26" s="7">
        <f t="shared" si="2"/>
        <v>21.9</v>
      </c>
      <c r="G26" s="23"/>
      <c r="H26" s="58"/>
      <c r="I26" s="10" t="s">
        <v>69</v>
      </c>
    </row>
    <row r="27" spans="1:15" s="54" customFormat="1" ht="26.1" customHeight="1" x14ac:dyDescent="0.15">
      <c r="A27" s="9">
        <v>1.2</v>
      </c>
      <c r="B27" s="10" t="s">
        <v>70</v>
      </c>
      <c r="C27" s="9" t="s">
        <v>68</v>
      </c>
      <c r="D27" s="7">
        <v>22</v>
      </c>
      <c r="E27" s="20">
        <v>0.01</v>
      </c>
      <c r="F27" s="7">
        <f t="shared" ref="F27:F35" si="3">ROUND(D27*E27,2)</f>
        <v>0.22</v>
      </c>
      <c r="G27" s="23"/>
      <c r="H27" s="58"/>
      <c r="I27" s="10" t="s">
        <v>69</v>
      </c>
    </row>
    <row r="28" spans="1:15" ht="26.1" customHeight="1" x14ac:dyDescent="0.15">
      <c r="A28" s="9">
        <v>1.3</v>
      </c>
      <c r="B28" s="10" t="s">
        <v>71</v>
      </c>
      <c r="C28" s="9" t="s">
        <v>68</v>
      </c>
      <c r="D28" s="7">
        <v>6</v>
      </c>
      <c r="E28" s="20">
        <v>0.1</v>
      </c>
      <c r="F28" s="7">
        <f t="shared" si="3"/>
        <v>0.6</v>
      </c>
      <c r="G28" s="23"/>
      <c r="H28" s="58"/>
      <c r="I28" s="10" t="s">
        <v>43</v>
      </c>
      <c r="O28" s="2"/>
    </row>
    <row r="29" spans="1:15" ht="26.1" customHeight="1" x14ac:dyDescent="0.15">
      <c r="A29" s="9">
        <v>1.4</v>
      </c>
      <c r="B29" s="10" t="s">
        <v>72</v>
      </c>
      <c r="C29" s="9" t="s">
        <v>73</v>
      </c>
      <c r="D29" s="7">
        <v>8</v>
      </c>
      <c r="E29" s="20">
        <v>0.1</v>
      </c>
      <c r="F29" s="7">
        <f t="shared" si="3"/>
        <v>0.8</v>
      </c>
      <c r="G29" s="23"/>
      <c r="H29" s="58"/>
      <c r="I29" s="10" t="s">
        <v>43</v>
      </c>
      <c r="O29" s="2"/>
    </row>
    <row r="30" spans="1:15" ht="26.1" customHeight="1" x14ac:dyDescent="0.15">
      <c r="A30" s="9">
        <v>1.5</v>
      </c>
      <c r="B30" s="10" t="s">
        <v>74</v>
      </c>
      <c r="C30" s="9" t="s">
        <v>68</v>
      </c>
      <c r="D30" s="7">
        <v>10</v>
      </c>
      <c r="E30" s="20">
        <v>0.25</v>
      </c>
      <c r="F30" s="7">
        <f t="shared" si="3"/>
        <v>2.5</v>
      </c>
      <c r="G30" s="23"/>
      <c r="H30" s="58"/>
      <c r="I30" s="10" t="s">
        <v>69</v>
      </c>
      <c r="O30" s="2"/>
    </row>
    <row r="31" spans="1:15" ht="26.1" customHeight="1" x14ac:dyDescent="0.15">
      <c r="A31" s="9">
        <v>1.6</v>
      </c>
      <c r="B31" s="10" t="s">
        <v>75</v>
      </c>
      <c r="C31" s="9" t="s">
        <v>68</v>
      </c>
      <c r="D31" s="7">
        <v>27</v>
      </c>
      <c r="E31" s="20">
        <v>0.2</v>
      </c>
      <c r="F31" s="7">
        <f t="shared" si="3"/>
        <v>5.4</v>
      </c>
      <c r="G31" s="23"/>
      <c r="H31" s="58"/>
      <c r="I31" s="10" t="s">
        <v>69</v>
      </c>
      <c r="O31" s="2"/>
    </row>
    <row r="32" spans="1:15" ht="26.1" customHeight="1" x14ac:dyDescent="0.15">
      <c r="A32" s="9">
        <v>1.7</v>
      </c>
      <c r="B32" s="10" t="s">
        <v>76</v>
      </c>
      <c r="C32" s="9" t="s">
        <v>68</v>
      </c>
      <c r="D32" s="7">
        <v>30</v>
      </c>
      <c r="E32" s="20">
        <v>0.05</v>
      </c>
      <c r="F32" s="7">
        <f t="shared" si="3"/>
        <v>1.5</v>
      </c>
      <c r="G32" s="23"/>
      <c r="H32" s="58"/>
      <c r="I32" s="10" t="s">
        <v>43</v>
      </c>
      <c r="O32" s="2"/>
    </row>
    <row r="33" spans="1:15" ht="26.1" customHeight="1" x14ac:dyDescent="0.15">
      <c r="A33" s="9">
        <v>1.8</v>
      </c>
      <c r="B33" s="10" t="s">
        <v>77</v>
      </c>
      <c r="C33" s="9" t="s">
        <v>68</v>
      </c>
      <c r="D33" s="7">
        <v>16</v>
      </c>
      <c r="E33" s="20">
        <v>0.2</v>
      </c>
      <c r="F33" s="7">
        <f t="shared" si="3"/>
        <v>3.2</v>
      </c>
      <c r="G33" s="23"/>
      <c r="H33" s="58"/>
      <c r="I33" s="10" t="s">
        <v>43</v>
      </c>
      <c r="O33" s="2"/>
    </row>
    <row r="34" spans="1:15" ht="26.1" customHeight="1" x14ac:dyDescent="0.15">
      <c r="A34" s="9">
        <v>1.9</v>
      </c>
      <c r="B34" s="10" t="s">
        <v>78</v>
      </c>
      <c r="C34" s="9" t="s">
        <v>68</v>
      </c>
      <c r="D34" s="7">
        <v>126</v>
      </c>
      <c r="E34" s="20">
        <v>0.1</v>
      </c>
      <c r="F34" s="7">
        <f t="shared" si="3"/>
        <v>12.6</v>
      </c>
      <c r="G34" s="23"/>
      <c r="H34" s="58"/>
      <c r="I34" s="10" t="s">
        <v>69</v>
      </c>
      <c r="O34" s="2"/>
    </row>
    <row r="35" spans="1:15" ht="26.1" customHeight="1" x14ac:dyDescent="0.15">
      <c r="A35" s="36" t="s">
        <v>79</v>
      </c>
      <c r="B35" s="10" t="s">
        <v>80</v>
      </c>
      <c r="C35" s="9" t="s">
        <v>26</v>
      </c>
      <c r="D35" s="7">
        <v>1</v>
      </c>
      <c r="E35" s="20">
        <v>0.05</v>
      </c>
      <c r="F35" s="7">
        <f t="shared" si="3"/>
        <v>0.05</v>
      </c>
      <c r="G35" s="23"/>
      <c r="H35" s="58"/>
      <c r="I35" s="10" t="s">
        <v>69</v>
      </c>
      <c r="O35" s="2"/>
    </row>
    <row r="36" spans="1:15" ht="26.1" customHeight="1" x14ac:dyDescent="0.15">
      <c r="A36" s="3">
        <v>2</v>
      </c>
      <c r="B36" s="17" t="s">
        <v>28</v>
      </c>
      <c r="C36" s="3"/>
      <c r="D36" s="12"/>
      <c r="E36" s="12"/>
      <c r="F36" s="7"/>
      <c r="G36" s="23"/>
      <c r="H36" s="58"/>
      <c r="I36" s="17"/>
      <c r="O36" s="2"/>
    </row>
    <row r="37" spans="1:15" ht="26.1" customHeight="1" x14ac:dyDescent="0.15">
      <c r="A37" s="9">
        <v>2.1</v>
      </c>
      <c r="B37" s="10" t="s">
        <v>81</v>
      </c>
      <c r="C37" s="9" t="s">
        <v>68</v>
      </c>
      <c r="D37" s="7">
        <v>6</v>
      </c>
      <c r="E37" s="20">
        <v>0.2</v>
      </c>
      <c r="F37" s="7">
        <f>ROUND(D37*E37,2)</f>
        <v>1.2</v>
      </c>
      <c r="G37" s="23"/>
      <c r="H37" s="58"/>
      <c r="I37" s="10" t="s">
        <v>43</v>
      </c>
      <c r="O37" s="2"/>
    </row>
    <row r="38" spans="1:15" ht="26.1" customHeight="1" x14ac:dyDescent="0.15">
      <c r="A38" s="9">
        <v>2.2000000000000002</v>
      </c>
      <c r="B38" s="10" t="s">
        <v>71</v>
      </c>
      <c r="C38" s="9" t="s">
        <v>68</v>
      </c>
      <c r="D38" s="7">
        <v>1</v>
      </c>
      <c r="E38" s="20">
        <v>0.05</v>
      </c>
      <c r="F38" s="7">
        <f t="shared" ref="F38:F43" si="4">ROUND(D38*E38,2)</f>
        <v>0.05</v>
      </c>
      <c r="G38" s="23"/>
      <c r="H38" s="58"/>
      <c r="I38" s="10" t="s">
        <v>43</v>
      </c>
      <c r="O38" s="2"/>
    </row>
    <row r="39" spans="1:15" ht="26.1" customHeight="1" x14ac:dyDescent="0.15">
      <c r="A39" s="9">
        <v>2.2999999999999998</v>
      </c>
      <c r="B39" s="10" t="s">
        <v>82</v>
      </c>
      <c r="C39" s="9" t="s">
        <v>73</v>
      </c>
      <c r="D39" s="7">
        <v>109</v>
      </c>
      <c r="E39" s="20">
        <v>0.05</v>
      </c>
      <c r="F39" s="7">
        <f t="shared" si="4"/>
        <v>5.45</v>
      </c>
      <c r="G39" s="23"/>
      <c r="H39" s="58"/>
      <c r="I39" s="10" t="s">
        <v>69</v>
      </c>
      <c r="O39" s="2"/>
    </row>
    <row r="40" spans="1:15" ht="26.1" customHeight="1" x14ac:dyDescent="0.15">
      <c r="A40" s="9">
        <v>2.4</v>
      </c>
      <c r="B40" s="10" t="s">
        <v>83</v>
      </c>
      <c r="C40" s="9" t="s">
        <v>68</v>
      </c>
      <c r="D40" s="7">
        <v>2</v>
      </c>
      <c r="E40" s="20">
        <v>0.05</v>
      </c>
      <c r="F40" s="7">
        <f t="shared" si="4"/>
        <v>0.1</v>
      </c>
      <c r="G40" s="23"/>
      <c r="H40" s="58"/>
      <c r="I40" s="10" t="s">
        <v>69</v>
      </c>
      <c r="O40" s="2"/>
    </row>
    <row r="41" spans="1:15" ht="26.1" customHeight="1" x14ac:dyDescent="0.15">
      <c r="A41" s="9">
        <v>2.5</v>
      </c>
      <c r="B41" s="10" t="s">
        <v>84</v>
      </c>
      <c r="C41" s="9" t="s">
        <v>68</v>
      </c>
      <c r="D41" s="7">
        <v>5</v>
      </c>
      <c r="E41" s="20">
        <v>0.05</v>
      </c>
      <c r="F41" s="7">
        <f t="shared" si="4"/>
        <v>0.25</v>
      </c>
      <c r="G41" s="23"/>
      <c r="H41" s="58"/>
      <c r="I41" s="10" t="s">
        <v>69</v>
      </c>
      <c r="O41" s="2"/>
    </row>
    <row r="42" spans="1:15" ht="26.1" customHeight="1" x14ac:dyDescent="0.15">
      <c r="A42" s="9">
        <v>2.6</v>
      </c>
      <c r="B42" s="10" t="s">
        <v>85</v>
      </c>
      <c r="C42" s="9" t="s">
        <v>68</v>
      </c>
      <c r="D42" s="7">
        <v>20</v>
      </c>
      <c r="E42" s="20">
        <v>0.05</v>
      </c>
      <c r="F42" s="7">
        <f t="shared" si="4"/>
        <v>1</v>
      </c>
      <c r="G42" s="23"/>
      <c r="H42" s="58"/>
      <c r="I42" s="10" t="s">
        <v>69</v>
      </c>
      <c r="O42" s="2"/>
    </row>
    <row r="43" spans="1:15" ht="26.1" customHeight="1" x14ac:dyDescent="0.15">
      <c r="A43" s="9">
        <v>2.7</v>
      </c>
      <c r="B43" s="10" t="s">
        <v>86</v>
      </c>
      <c r="C43" s="9" t="s">
        <v>87</v>
      </c>
      <c r="D43" s="7">
        <v>25</v>
      </c>
      <c r="E43" s="20">
        <v>0.1</v>
      </c>
      <c r="F43" s="7">
        <f t="shared" si="4"/>
        <v>2.5</v>
      </c>
      <c r="G43" s="23"/>
      <c r="H43" s="58"/>
      <c r="I43" s="10" t="s">
        <v>69</v>
      </c>
      <c r="O43" s="2"/>
    </row>
    <row r="44" spans="1:15" ht="26.1" customHeight="1" x14ac:dyDescent="0.15">
      <c r="A44" s="3">
        <v>3</v>
      </c>
      <c r="B44" s="17" t="s">
        <v>29</v>
      </c>
      <c r="C44" s="3"/>
      <c r="D44" s="12"/>
      <c r="E44" s="12"/>
      <c r="F44" s="19"/>
      <c r="G44" s="23"/>
      <c r="H44" s="58"/>
      <c r="I44" s="17"/>
      <c r="O44" s="2"/>
    </row>
    <row r="45" spans="1:15" ht="26.1" customHeight="1" x14ac:dyDescent="0.15">
      <c r="A45" s="9">
        <v>3.1</v>
      </c>
      <c r="B45" s="10" t="s">
        <v>88</v>
      </c>
      <c r="C45" s="9" t="s">
        <v>73</v>
      </c>
      <c r="D45" s="7">
        <v>4</v>
      </c>
      <c r="E45" s="20">
        <v>0.1</v>
      </c>
      <c r="F45" s="7">
        <f>ROUND(D45*E45,2)</f>
        <v>0.4</v>
      </c>
      <c r="G45" s="23"/>
      <c r="H45" s="58"/>
      <c r="I45" s="10" t="s">
        <v>43</v>
      </c>
      <c r="O45" s="2"/>
    </row>
    <row r="46" spans="1:15" ht="26.1" customHeight="1" x14ac:dyDescent="0.15">
      <c r="A46" s="9">
        <v>3.2</v>
      </c>
      <c r="B46" s="10" t="s">
        <v>89</v>
      </c>
      <c r="C46" s="9" t="s">
        <v>73</v>
      </c>
      <c r="D46" s="7">
        <v>4</v>
      </c>
      <c r="E46" s="20">
        <v>0.25</v>
      </c>
      <c r="F46" s="7">
        <f t="shared" ref="F46:F51" si="5">ROUND(D46*E46,2)</f>
        <v>1</v>
      </c>
      <c r="G46" s="23"/>
      <c r="H46" s="58"/>
      <c r="I46" s="10" t="s">
        <v>43</v>
      </c>
      <c r="O46" s="2"/>
    </row>
    <row r="47" spans="1:15" ht="26.1" customHeight="1" x14ac:dyDescent="0.15">
      <c r="A47" s="9">
        <v>3.3</v>
      </c>
      <c r="B47" s="10" t="s">
        <v>90</v>
      </c>
      <c r="C47" s="9" t="s">
        <v>73</v>
      </c>
      <c r="D47" s="7">
        <v>4</v>
      </c>
      <c r="E47" s="20">
        <v>0.1</v>
      </c>
      <c r="F47" s="7">
        <f t="shared" si="5"/>
        <v>0.4</v>
      </c>
      <c r="G47" s="23"/>
      <c r="H47" s="58"/>
      <c r="I47" s="10" t="s">
        <v>43</v>
      </c>
      <c r="O47" s="2"/>
    </row>
    <row r="48" spans="1:15" ht="26.1" customHeight="1" x14ac:dyDescent="0.15">
      <c r="A48" s="9">
        <v>3.4</v>
      </c>
      <c r="B48" s="10" t="s">
        <v>91</v>
      </c>
      <c r="C48" s="9" t="s">
        <v>73</v>
      </c>
      <c r="D48" s="7">
        <v>4</v>
      </c>
      <c r="E48" s="20">
        <v>0.25</v>
      </c>
      <c r="F48" s="7">
        <f t="shared" si="5"/>
        <v>1</v>
      </c>
      <c r="G48" s="23"/>
      <c r="H48" s="58"/>
      <c r="I48" s="10" t="s">
        <v>43</v>
      </c>
      <c r="O48" s="2"/>
    </row>
    <row r="49" spans="1:15" ht="26.1" customHeight="1" x14ac:dyDescent="0.15">
      <c r="A49" s="9">
        <v>3.5</v>
      </c>
      <c r="B49" s="10" t="s">
        <v>92</v>
      </c>
      <c r="C49" s="9" t="s">
        <v>73</v>
      </c>
      <c r="D49" s="7">
        <v>4</v>
      </c>
      <c r="E49" s="20">
        <v>0.1</v>
      </c>
      <c r="F49" s="7">
        <f t="shared" si="5"/>
        <v>0.4</v>
      </c>
      <c r="G49" s="23"/>
      <c r="H49" s="58"/>
      <c r="I49" s="10" t="s">
        <v>43</v>
      </c>
      <c r="O49" s="2"/>
    </row>
    <row r="50" spans="1:15" ht="26.1" customHeight="1" x14ac:dyDescent="0.15">
      <c r="A50" s="9">
        <v>3.6</v>
      </c>
      <c r="B50" s="10" t="s">
        <v>93</v>
      </c>
      <c r="C50" s="9" t="s">
        <v>94</v>
      </c>
      <c r="D50" s="7">
        <v>1</v>
      </c>
      <c r="E50" s="7" t="s">
        <v>36</v>
      </c>
      <c r="F50" s="7">
        <f>D50</f>
        <v>1</v>
      </c>
      <c r="G50" s="23"/>
      <c r="H50" s="58"/>
      <c r="I50" s="10" t="s">
        <v>95</v>
      </c>
      <c r="O50" s="2"/>
    </row>
    <row r="51" spans="1:15" ht="26.1" customHeight="1" x14ac:dyDescent="0.15">
      <c r="A51" s="9">
        <v>3.7</v>
      </c>
      <c r="B51" s="10" t="s">
        <v>96</v>
      </c>
      <c r="C51" s="9" t="s">
        <v>68</v>
      </c>
      <c r="D51" s="7">
        <v>266</v>
      </c>
      <c r="E51" s="20">
        <v>0.02</v>
      </c>
      <c r="F51" s="7">
        <f t="shared" si="5"/>
        <v>5.32</v>
      </c>
      <c r="G51" s="23"/>
      <c r="H51" s="58"/>
      <c r="I51" s="10" t="s">
        <v>69</v>
      </c>
      <c r="O51" s="2"/>
    </row>
    <row r="52" spans="1:15" ht="26.1" customHeight="1" x14ac:dyDescent="0.15">
      <c r="A52" s="9">
        <v>3.8</v>
      </c>
      <c r="B52" s="10" t="s">
        <v>97</v>
      </c>
      <c r="C52" s="9" t="s">
        <v>98</v>
      </c>
      <c r="D52" s="7">
        <v>1200</v>
      </c>
      <c r="E52" s="20">
        <v>0.01</v>
      </c>
      <c r="F52" s="7">
        <f t="shared" ref="F52:F62" si="6">ROUND(D52*E52,2)</f>
        <v>12</v>
      </c>
      <c r="G52" s="23"/>
      <c r="H52" s="58"/>
      <c r="I52" s="10" t="s">
        <v>59</v>
      </c>
      <c r="O52" s="2"/>
    </row>
    <row r="53" spans="1:15" ht="26.1" customHeight="1" x14ac:dyDescent="0.15">
      <c r="A53" s="9">
        <v>3.9</v>
      </c>
      <c r="B53" s="10" t="s">
        <v>99</v>
      </c>
      <c r="C53" s="9" t="s">
        <v>68</v>
      </c>
      <c r="D53" s="7">
        <v>142</v>
      </c>
      <c r="E53" s="20">
        <v>0.05</v>
      </c>
      <c r="F53" s="7">
        <f t="shared" si="6"/>
        <v>7.1</v>
      </c>
      <c r="G53" s="23"/>
      <c r="H53" s="58"/>
      <c r="I53" s="10" t="s">
        <v>43</v>
      </c>
      <c r="O53" s="2"/>
    </row>
    <row r="54" spans="1:15" ht="26.1" customHeight="1" x14ac:dyDescent="0.15">
      <c r="A54" s="22">
        <v>3.1</v>
      </c>
      <c r="B54" s="10" t="s">
        <v>100</v>
      </c>
      <c r="C54" s="9" t="s">
        <v>87</v>
      </c>
      <c r="D54" s="7">
        <v>426</v>
      </c>
      <c r="E54" s="20">
        <v>0.3</v>
      </c>
      <c r="F54" s="7">
        <f t="shared" si="6"/>
        <v>127.8</v>
      </c>
      <c r="G54" s="23"/>
      <c r="H54" s="58"/>
      <c r="I54" s="10" t="s">
        <v>59</v>
      </c>
      <c r="O54" s="2"/>
    </row>
    <row r="55" spans="1:15" ht="26.1" customHeight="1" x14ac:dyDescent="0.15">
      <c r="A55" s="9">
        <v>3.11</v>
      </c>
      <c r="B55" s="10" t="s">
        <v>101</v>
      </c>
      <c r="C55" s="9" t="s">
        <v>87</v>
      </c>
      <c r="D55" s="7">
        <v>426</v>
      </c>
      <c r="E55" s="20">
        <v>0.2</v>
      </c>
      <c r="F55" s="7">
        <f t="shared" si="6"/>
        <v>85.2</v>
      </c>
      <c r="G55" s="23"/>
      <c r="H55" s="58"/>
      <c r="I55" s="10" t="s">
        <v>59</v>
      </c>
      <c r="O55" s="2"/>
    </row>
    <row r="56" spans="1:15" ht="26.1" customHeight="1" x14ac:dyDescent="0.15">
      <c r="A56" s="22">
        <v>3.12</v>
      </c>
      <c r="B56" s="10" t="s">
        <v>102</v>
      </c>
      <c r="C56" s="9" t="s">
        <v>73</v>
      </c>
      <c r="D56" s="7">
        <v>5</v>
      </c>
      <c r="E56" s="20">
        <v>0.2</v>
      </c>
      <c r="F56" s="7">
        <f t="shared" si="6"/>
        <v>1</v>
      </c>
      <c r="G56" s="23"/>
      <c r="H56" s="58"/>
      <c r="I56" s="10" t="s">
        <v>43</v>
      </c>
      <c r="O56" s="2"/>
    </row>
    <row r="57" spans="1:15" ht="26.1" customHeight="1" x14ac:dyDescent="0.15">
      <c r="A57" s="9">
        <v>3.13</v>
      </c>
      <c r="B57" s="10" t="s">
        <v>103</v>
      </c>
      <c r="C57" s="9" t="s">
        <v>42</v>
      </c>
      <c r="D57" s="7">
        <v>1406</v>
      </c>
      <c r="E57" s="20">
        <v>0.15</v>
      </c>
      <c r="F57" s="7">
        <f t="shared" si="6"/>
        <v>210.9</v>
      </c>
      <c r="G57" s="23"/>
      <c r="H57" s="58"/>
      <c r="I57" s="10" t="s">
        <v>69</v>
      </c>
      <c r="O57" s="2"/>
    </row>
    <row r="58" spans="1:15" ht="26.1" customHeight="1" x14ac:dyDescent="0.15">
      <c r="A58" s="22">
        <v>3.14</v>
      </c>
      <c r="B58" s="10" t="s">
        <v>104</v>
      </c>
      <c r="C58" s="9" t="s">
        <v>98</v>
      </c>
      <c r="D58" s="7">
        <v>108</v>
      </c>
      <c r="E58" s="20">
        <v>0.05</v>
      </c>
      <c r="F58" s="7">
        <f t="shared" si="6"/>
        <v>5.4</v>
      </c>
      <c r="G58" s="23"/>
      <c r="H58" s="58"/>
      <c r="I58" s="10" t="s">
        <v>69</v>
      </c>
      <c r="O58" s="2"/>
    </row>
    <row r="59" spans="1:15" ht="26.1" customHeight="1" x14ac:dyDescent="0.15">
      <c r="A59" s="9">
        <v>3.15</v>
      </c>
      <c r="B59" s="10" t="s">
        <v>105</v>
      </c>
      <c r="C59" s="9" t="s">
        <v>42</v>
      </c>
      <c r="D59" s="7">
        <v>31000</v>
      </c>
      <c r="E59" s="20">
        <v>2E-3</v>
      </c>
      <c r="F59" s="7">
        <f t="shared" si="6"/>
        <v>62</v>
      </c>
      <c r="G59" s="23"/>
      <c r="H59" s="58"/>
      <c r="I59" s="10" t="s">
        <v>59</v>
      </c>
      <c r="O59" s="2"/>
    </row>
    <row r="60" spans="1:15" ht="26.1" customHeight="1" x14ac:dyDescent="0.15">
      <c r="A60" s="22">
        <v>3.16</v>
      </c>
      <c r="B60" s="10" t="s">
        <v>106</v>
      </c>
      <c r="C60" s="9" t="s">
        <v>87</v>
      </c>
      <c r="D60" s="7">
        <v>166</v>
      </c>
      <c r="E60" s="20">
        <v>0.1</v>
      </c>
      <c r="F60" s="7">
        <f t="shared" si="6"/>
        <v>16.600000000000001</v>
      </c>
      <c r="G60" s="23"/>
      <c r="H60" s="58"/>
      <c r="I60" s="10" t="s">
        <v>59</v>
      </c>
      <c r="O60" s="2"/>
    </row>
    <row r="61" spans="1:15" ht="26.1" customHeight="1" x14ac:dyDescent="0.15">
      <c r="A61" s="9">
        <v>3.17</v>
      </c>
      <c r="B61" s="10" t="s">
        <v>107</v>
      </c>
      <c r="C61" s="9" t="s">
        <v>73</v>
      </c>
      <c r="D61" s="7">
        <v>340</v>
      </c>
      <c r="E61" s="20">
        <v>0.1</v>
      </c>
      <c r="F61" s="7">
        <f t="shared" si="6"/>
        <v>34</v>
      </c>
      <c r="G61" s="23"/>
      <c r="H61" s="58"/>
      <c r="I61" s="10" t="s">
        <v>59</v>
      </c>
      <c r="O61" s="2"/>
    </row>
    <row r="62" spans="1:15" ht="26.1" customHeight="1" x14ac:dyDescent="0.15">
      <c r="A62" s="22">
        <v>3.18</v>
      </c>
      <c r="B62" s="10" t="s">
        <v>108</v>
      </c>
      <c r="C62" s="9" t="s">
        <v>73</v>
      </c>
      <c r="D62" s="7">
        <v>384</v>
      </c>
      <c r="E62" s="20">
        <v>0.01</v>
      </c>
      <c r="F62" s="7">
        <f t="shared" si="6"/>
        <v>3.84</v>
      </c>
      <c r="G62" s="23"/>
      <c r="H62" s="58"/>
      <c r="I62" s="10" t="s">
        <v>59</v>
      </c>
      <c r="O62" s="2"/>
    </row>
    <row r="63" spans="1:15" ht="26.1" customHeight="1" x14ac:dyDescent="0.15">
      <c r="A63" s="3">
        <v>4</v>
      </c>
      <c r="B63" s="17" t="s">
        <v>30</v>
      </c>
      <c r="C63" s="9"/>
      <c r="D63" s="7"/>
      <c r="E63" s="7"/>
      <c r="F63" s="23"/>
      <c r="G63" s="23"/>
      <c r="H63" s="58"/>
      <c r="I63" s="10"/>
      <c r="O63" s="2"/>
    </row>
    <row r="64" spans="1:15" ht="26.1" customHeight="1" x14ac:dyDescent="0.15">
      <c r="A64" s="24">
        <v>4.0999999999999996</v>
      </c>
      <c r="B64" s="10" t="s">
        <v>109</v>
      </c>
      <c r="C64" s="9" t="s">
        <v>73</v>
      </c>
      <c r="D64" s="7">
        <v>76</v>
      </c>
      <c r="E64" s="20">
        <v>0.02</v>
      </c>
      <c r="F64" s="7">
        <f>ROUND(D64*E64,2)</f>
        <v>1.52</v>
      </c>
      <c r="G64" s="23"/>
      <c r="H64" s="58"/>
      <c r="I64" s="10" t="s">
        <v>43</v>
      </c>
      <c r="O64" s="2"/>
    </row>
    <row r="65" spans="1:15" ht="26.1" customHeight="1" x14ac:dyDescent="0.15">
      <c r="A65" s="24">
        <v>4.2</v>
      </c>
      <c r="B65" s="10" t="s">
        <v>110</v>
      </c>
      <c r="C65" s="9" t="s">
        <v>73</v>
      </c>
      <c r="D65" s="7">
        <v>17</v>
      </c>
      <c r="E65" s="20">
        <v>0.05</v>
      </c>
      <c r="F65" s="7">
        <f>ROUND(D65*E65,2)</f>
        <v>0.85</v>
      </c>
      <c r="G65" s="23"/>
      <c r="H65" s="58"/>
      <c r="I65" s="10" t="s">
        <v>43</v>
      </c>
      <c r="O65" s="2"/>
    </row>
    <row r="66" spans="1:15" ht="26.1" customHeight="1" x14ac:dyDescent="0.15">
      <c r="A66" s="24">
        <v>4.3</v>
      </c>
      <c r="B66" s="10" t="s">
        <v>111</v>
      </c>
      <c r="C66" s="9" t="s">
        <v>73</v>
      </c>
      <c r="D66" s="7">
        <v>24</v>
      </c>
      <c r="E66" s="20">
        <v>0.1</v>
      </c>
      <c r="F66" s="7">
        <f t="shared" ref="F66:F71" si="7">ROUND(D66*E66,2)</f>
        <v>2.4</v>
      </c>
      <c r="G66" s="23"/>
      <c r="H66" s="58"/>
      <c r="I66" s="10" t="s">
        <v>43</v>
      </c>
      <c r="O66" s="2"/>
    </row>
    <row r="67" spans="1:15" ht="26.1" customHeight="1" x14ac:dyDescent="0.15">
      <c r="A67" s="24">
        <v>4.4000000000000004</v>
      </c>
      <c r="B67" s="10" t="s">
        <v>112</v>
      </c>
      <c r="C67" s="9" t="s">
        <v>113</v>
      </c>
      <c r="D67" s="7">
        <v>19</v>
      </c>
      <c r="E67" s="20">
        <v>0.15</v>
      </c>
      <c r="F67" s="7">
        <f t="shared" si="7"/>
        <v>2.85</v>
      </c>
      <c r="G67" s="23"/>
      <c r="H67" s="58"/>
      <c r="I67" s="10" t="s">
        <v>69</v>
      </c>
      <c r="O67" s="2"/>
    </row>
    <row r="68" spans="1:15" ht="26.1" customHeight="1" x14ac:dyDescent="0.15">
      <c r="A68" s="24">
        <v>4.5</v>
      </c>
      <c r="B68" s="10" t="s">
        <v>114</v>
      </c>
      <c r="C68" s="9" t="s">
        <v>73</v>
      </c>
      <c r="D68" s="7">
        <v>22</v>
      </c>
      <c r="E68" s="20">
        <v>0.01</v>
      </c>
      <c r="F68" s="7">
        <f t="shared" si="7"/>
        <v>0.22</v>
      </c>
      <c r="G68" s="23"/>
      <c r="H68" s="58"/>
      <c r="I68" s="10" t="s">
        <v>43</v>
      </c>
      <c r="O68" s="2"/>
    </row>
    <row r="69" spans="1:15" ht="26.1" customHeight="1" x14ac:dyDescent="0.15">
      <c r="A69" s="24">
        <v>4.5999999999999996</v>
      </c>
      <c r="B69" s="10" t="s">
        <v>115</v>
      </c>
      <c r="C69" s="9" t="s">
        <v>73</v>
      </c>
      <c r="D69" s="7">
        <v>65</v>
      </c>
      <c r="E69" s="20">
        <v>0.15</v>
      </c>
      <c r="F69" s="7">
        <f t="shared" si="7"/>
        <v>9.75</v>
      </c>
      <c r="G69" s="23"/>
      <c r="H69" s="58"/>
      <c r="I69" s="10" t="s">
        <v>43</v>
      </c>
      <c r="O69" s="2"/>
    </row>
    <row r="70" spans="1:15" ht="26.1" customHeight="1" x14ac:dyDescent="0.15">
      <c r="A70" s="3">
        <v>5</v>
      </c>
      <c r="B70" s="17" t="s">
        <v>32</v>
      </c>
      <c r="C70" s="3"/>
      <c r="D70" s="7"/>
      <c r="E70" s="7"/>
      <c r="F70" s="23"/>
      <c r="G70" s="23"/>
      <c r="H70" s="58"/>
      <c r="I70" s="10"/>
      <c r="O70" s="2"/>
    </row>
    <row r="71" spans="1:15" ht="26.1" customHeight="1" x14ac:dyDescent="0.15">
      <c r="A71" s="9">
        <v>5.0999999999999996</v>
      </c>
      <c r="B71" s="10" t="s">
        <v>116</v>
      </c>
      <c r="C71" s="9" t="s">
        <v>73</v>
      </c>
      <c r="D71" s="7">
        <v>37</v>
      </c>
      <c r="E71" s="20">
        <v>0.03</v>
      </c>
      <c r="F71" s="7">
        <f t="shared" si="7"/>
        <v>1.1100000000000001</v>
      </c>
      <c r="G71" s="23"/>
      <c r="H71" s="58"/>
      <c r="I71" s="10" t="s">
        <v>43</v>
      </c>
      <c r="O71" s="2"/>
    </row>
    <row r="72" spans="1:15" ht="26.1" customHeight="1" x14ac:dyDescent="0.15">
      <c r="A72" s="9">
        <v>5.2</v>
      </c>
      <c r="B72" s="10" t="s">
        <v>117</v>
      </c>
      <c r="C72" s="9" t="s">
        <v>73</v>
      </c>
      <c r="D72" s="7">
        <v>22</v>
      </c>
      <c r="E72" s="20">
        <v>0.05</v>
      </c>
      <c r="F72" s="7">
        <f t="shared" ref="F72:F77" si="8">ROUND(D72*E72,2)</f>
        <v>1.1000000000000001</v>
      </c>
      <c r="G72" s="23"/>
      <c r="H72" s="58"/>
      <c r="I72" s="10" t="s">
        <v>43</v>
      </c>
      <c r="O72" s="2"/>
    </row>
    <row r="73" spans="1:15" ht="26.1" customHeight="1" x14ac:dyDescent="0.15">
      <c r="A73" s="9">
        <v>5.3</v>
      </c>
      <c r="B73" s="10" t="s">
        <v>104</v>
      </c>
      <c r="C73" s="9" t="s">
        <v>98</v>
      </c>
      <c r="D73" s="7">
        <v>76</v>
      </c>
      <c r="E73" s="20">
        <v>0.05</v>
      </c>
      <c r="F73" s="7">
        <f t="shared" si="8"/>
        <v>3.8</v>
      </c>
      <c r="G73" s="23"/>
      <c r="H73" s="58"/>
      <c r="I73" s="10" t="s">
        <v>69</v>
      </c>
      <c r="O73" s="2"/>
    </row>
    <row r="74" spans="1:15" ht="26.1" customHeight="1" x14ac:dyDescent="0.15">
      <c r="A74" s="9">
        <v>5.4</v>
      </c>
      <c r="B74" s="10" t="s">
        <v>118</v>
      </c>
      <c r="C74" s="9" t="s">
        <v>26</v>
      </c>
      <c r="D74" s="7">
        <v>1</v>
      </c>
      <c r="E74" s="20">
        <v>0.1</v>
      </c>
      <c r="F74" s="7">
        <f t="shared" si="8"/>
        <v>0.1</v>
      </c>
      <c r="G74" s="23"/>
      <c r="H74" s="58"/>
      <c r="I74" s="10" t="s">
        <v>69</v>
      </c>
      <c r="O74" s="2"/>
    </row>
    <row r="75" spans="1:15" ht="26.1" customHeight="1" x14ac:dyDescent="0.15">
      <c r="A75" s="3">
        <v>6</v>
      </c>
      <c r="B75" s="17" t="s">
        <v>33</v>
      </c>
      <c r="C75" s="3"/>
      <c r="D75" s="7"/>
      <c r="E75" s="7"/>
      <c r="F75" s="23"/>
      <c r="G75" s="23"/>
      <c r="H75" s="58"/>
      <c r="I75" s="10"/>
      <c r="O75" s="2"/>
    </row>
    <row r="76" spans="1:15" ht="26.1" customHeight="1" x14ac:dyDescent="0.15">
      <c r="A76" s="9">
        <v>6.1</v>
      </c>
      <c r="B76" s="10" t="s">
        <v>119</v>
      </c>
      <c r="C76" s="9" t="s">
        <v>73</v>
      </c>
      <c r="D76" s="7">
        <v>32</v>
      </c>
      <c r="E76" s="20">
        <v>0.05</v>
      </c>
      <c r="F76" s="7">
        <f t="shared" si="8"/>
        <v>1.6</v>
      </c>
      <c r="G76" s="23"/>
      <c r="H76" s="58"/>
      <c r="I76" s="10" t="s">
        <v>43</v>
      </c>
      <c r="O76" s="2"/>
    </row>
    <row r="77" spans="1:15" ht="26.1" customHeight="1" x14ac:dyDescent="0.15">
      <c r="A77" s="9">
        <v>6.2</v>
      </c>
      <c r="B77" s="10" t="s">
        <v>120</v>
      </c>
      <c r="C77" s="9" t="s">
        <v>73</v>
      </c>
      <c r="D77" s="7">
        <v>47</v>
      </c>
      <c r="E77" s="20">
        <v>0.05</v>
      </c>
      <c r="F77" s="7">
        <f t="shared" si="8"/>
        <v>2.35</v>
      </c>
      <c r="G77" s="23"/>
      <c r="H77" s="58"/>
      <c r="I77" s="10" t="s">
        <v>43</v>
      </c>
      <c r="O77" s="2"/>
    </row>
    <row r="78" spans="1:15" ht="26.1" customHeight="1" x14ac:dyDescent="0.15">
      <c r="A78" s="9">
        <v>6.3</v>
      </c>
      <c r="B78" s="10" t="s">
        <v>121</v>
      </c>
      <c r="C78" s="9" t="s">
        <v>73</v>
      </c>
      <c r="D78" s="7">
        <v>16</v>
      </c>
      <c r="E78" s="20">
        <v>7.0000000000000007E-2</v>
      </c>
      <c r="F78" s="7">
        <f t="shared" ref="F78:F85" si="9">ROUND(D78*E78,2)</f>
        <v>1.1200000000000001</v>
      </c>
      <c r="G78" s="23"/>
      <c r="H78" s="58"/>
      <c r="I78" s="10" t="s">
        <v>43</v>
      </c>
      <c r="O78" s="2"/>
    </row>
    <row r="79" spans="1:15" ht="26.1" customHeight="1" x14ac:dyDescent="0.15">
      <c r="A79" s="9">
        <v>6.4</v>
      </c>
      <c r="B79" s="10" t="s">
        <v>122</v>
      </c>
      <c r="C79" s="9" t="s">
        <v>68</v>
      </c>
      <c r="D79" s="7">
        <v>3</v>
      </c>
      <c r="E79" s="20">
        <v>0.3</v>
      </c>
      <c r="F79" s="7">
        <f t="shared" si="9"/>
        <v>0.9</v>
      </c>
      <c r="G79" s="23"/>
      <c r="H79" s="58"/>
      <c r="I79" s="10" t="s">
        <v>43</v>
      </c>
      <c r="O79" s="2"/>
    </row>
    <row r="80" spans="1:15" ht="26.1" customHeight="1" x14ac:dyDescent="0.15">
      <c r="A80" s="9">
        <v>6.5</v>
      </c>
      <c r="B80" s="10" t="s">
        <v>123</v>
      </c>
      <c r="C80" s="9" t="s">
        <v>73</v>
      </c>
      <c r="D80" s="7">
        <v>144</v>
      </c>
      <c r="E80" s="20">
        <v>0.2</v>
      </c>
      <c r="F80" s="7">
        <f t="shared" si="9"/>
        <v>28.8</v>
      </c>
      <c r="G80" s="23"/>
      <c r="H80" s="58"/>
      <c r="I80" s="10" t="s">
        <v>43</v>
      </c>
      <c r="O80" s="2"/>
    </row>
    <row r="81" spans="1:15" ht="26.1" customHeight="1" x14ac:dyDescent="0.15">
      <c r="A81" s="9">
        <v>6.6</v>
      </c>
      <c r="B81" s="10" t="s">
        <v>124</v>
      </c>
      <c r="C81" s="9" t="s">
        <v>73</v>
      </c>
      <c r="D81" s="7">
        <v>6</v>
      </c>
      <c r="E81" s="20">
        <v>0.15</v>
      </c>
      <c r="F81" s="7">
        <f t="shared" si="9"/>
        <v>0.9</v>
      </c>
      <c r="G81" s="23"/>
      <c r="H81" s="58"/>
      <c r="I81" s="10" t="s">
        <v>59</v>
      </c>
      <c r="O81" s="2"/>
    </row>
    <row r="82" spans="1:15" ht="26.1" customHeight="1" x14ac:dyDescent="0.15">
      <c r="A82" s="3">
        <v>7</v>
      </c>
      <c r="B82" s="17" t="s">
        <v>34</v>
      </c>
      <c r="C82" s="3"/>
      <c r="D82" s="7"/>
      <c r="E82" s="7"/>
      <c r="F82" s="23"/>
      <c r="G82" s="23"/>
      <c r="H82" s="58"/>
      <c r="I82" s="10"/>
      <c r="O82" s="2"/>
    </row>
    <row r="83" spans="1:15" ht="26.1" customHeight="1" x14ac:dyDescent="0.15">
      <c r="A83" s="9">
        <v>7.1</v>
      </c>
      <c r="B83" s="10" t="s">
        <v>125</v>
      </c>
      <c r="C83" s="9" t="s">
        <v>87</v>
      </c>
      <c r="D83" s="7">
        <v>4312</v>
      </c>
      <c r="E83" s="20">
        <v>0.03</v>
      </c>
      <c r="F83" s="7">
        <f t="shared" si="9"/>
        <v>129.36000000000001</v>
      </c>
      <c r="G83" s="23"/>
      <c r="H83" s="58"/>
      <c r="I83" s="10" t="s">
        <v>59</v>
      </c>
      <c r="O83" s="2"/>
    </row>
    <row r="84" spans="1:15" ht="26.1" customHeight="1" x14ac:dyDescent="0.15">
      <c r="A84" s="9">
        <v>7.2</v>
      </c>
      <c r="B84" s="10" t="s">
        <v>126</v>
      </c>
      <c r="C84" s="9" t="s">
        <v>87</v>
      </c>
      <c r="D84" s="7">
        <v>332</v>
      </c>
      <c r="E84" s="20">
        <v>0.35</v>
      </c>
      <c r="F84" s="7">
        <f t="shared" si="9"/>
        <v>116.2</v>
      </c>
      <c r="G84" s="23"/>
      <c r="H84" s="58"/>
      <c r="I84" s="10" t="s">
        <v>59</v>
      </c>
      <c r="O84" s="2"/>
    </row>
    <row r="85" spans="1:15" ht="26.1" customHeight="1" x14ac:dyDescent="0.15">
      <c r="A85" s="9">
        <v>7.3</v>
      </c>
      <c r="B85" s="10" t="s">
        <v>127</v>
      </c>
      <c r="C85" s="9" t="s">
        <v>87</v>
      </c>
      <c r="D85" s="7">
        <v>415</v>
      </c>
      <c r="E85" s="20">
        <v>0.3</v>
      </c>
      <c r="F85" s="7">
        <f t="shared" si="9"/>
        <v>124.5</v>
      </c>
      <c r="G85" s="23"/>
      <c r="H85" s="58"/>
      <c r="I85" s="10" t="s">
        <v>59</v>
      </c>
      <c r="O85" s="2"/>
    </row>
    <row r="86" spans="1:15" ht="26.1" customHeight="1" x14ac:dyDescent="0.15">
      <c r="A86" s="9">
        <v>7.4</v>
      </c>
      <c r="B86" s="10" t="s">
        <v>128</v>
      </c>
      <c r="C86" s="9" t="s">
        <v>87</v>
      </c>
      <c r="D86" s="7">
        <v>53</v>
      </c>
      <c r="E86" s="20">
        <v>0.2</v>
      </c>
      <c r="F86" s="7">
        <f t="shared" ref="F86:F91" si="10">ROUND(D86*E86,2)</f>
        <v>10.6</v>
      </c>
      <c r="G86" s="23"/>
      <c r="H86" s="58"/>
      <c r="I86" s="10" t="s">
        <v>59</v>
      </c>
      <c r="O86" s="2"/>
    </row>
    <row r="87" spans="1:15" ht="26.1" customHeight="1" x14ac:dyDescent="0.15">
      <c r="A87" s="9">
        <v>7.5</v>
      </c>
      <c r="B87" s="10" t="s">
        <v>129</v>
      </c>
      <c r="C87" s="9" t="s">
        <v>68</v>
      </c>
      <c r="D87" s="7">
        <v>3</v>
      </c>
      <c r="E87" s="20">
        <v>0.3</v>
      </c>
      <c r="F87" s="7">
        <f t="shared" si="10"/>
        <v>0.9</v>
      </c>
      <c r="G87" s="56"/>
      <c r="H87" s="58"/>
      <c r="I87" s="10" t="s">
        <v>69</v>
      </c>
      <c r="O87" s="2"/>
    </row>
    <row r="88" spans="1:15" ht="26.1" customHeight="1" x14ac:dyDescent="0.15">
      <c r="A88" s="9">
        <v>7.6</v>
      </c>
      <c r="B88" s="10" t="s">
        <v>130</v>
      </c>
      <c r="C88" s="9" t="s">
        <v>73</v>
      </c>
      <c r="D88" s="7">
        <v>58</v>
      </c>
      <c r="E88" s="20">
        <v>0.1</v>
      </c>
      <c r="F88" s="7">
        <f t="shared" si="10"/>
        <v>5.8</v>
      </c>
      <c r="G88" s="56"/>
      <c r="H88" s="58"/>
      <c r="I88" s="10" t="s">
        <v>43</v>
      </c>
      <c r="O88" s="2"/>
    </row>
    <row r="89" spans="1:15" ht="26.1" customHeight="1" x14ac:dyDescent="0.15">
      <c r="A89" s="3">
        <v>8</v>
      </c>
      <c r="B89" s="17" t="s">
        <v>63</v>
      </c>
      <c r="C89" s="3" t="s">
        <v>26</v>
      </c>
      <c r="D89" s="12">
        <v>1</v>
      </c>
      <c r="E89" s="12" t="s">
        <v>36</v>
      </c>
      <c r="F89" s="12">
        <v>1</v>
      </c>
      <c r="G89" s="56"/>
      <c r="H89" s="58"/>
      <c r="I89" s="10" t="s">
        <v>64</v>
      </c>
      <c r="O89" s="2"/>
    </row>
    <row r="90" spans="1:15" ht="26.1" customHeight="1" x14ac:dyDescent="0.15">
      <c r="A90" s="3" t="s">
        <v>131</v>
      </c>
      <c r="B90" s="3" t="s">
        <v>132</v>
      </c>
      <c r="C90" s="3"/>
      <c r="D90" s="12"/>
      <c r="E90" s="12"/>
      <c r="F90" s="19"/>
      <c r="G90" s="23"/>
      <c r="H90" s="58"/>
      <c r="I90" s="17"/>
      <c r="O90" s="2"/>
    </row>
    <row r="91" spans="1:15" ht="26.1" customHeight="1" x14ac:dyDescent="0.15">
      <c r="A91" s="9">
        <v>1</v>
      </c>
      <c r="B91" s="10" t="s">
        <v>133</v>
      </c>
      <c r="C91" s="9" t="s">
        <v>45</v>
      </c>
      <c r="D91" s="7">
        <v>13815</v>
      </c>
      <c r="E91" s="20">
        <v>0.06</v>
      </c>
      <c r="F91" s="7">
        <f t="shared" si="10"/>
        <v>828.9</v>
      </c>
      <c r="G91" s="23"/>
      <c r="H91" s="58"/>
      <c r="I91" s="10" t="s">
        <v>134</v>
      </c>
      <c r="O91" s="2"/>
    </row>
    <row r="92" spans="1:15" ht="26.1" customHeight="1" x14ac:dyDescent="0.15">
      <c r="A92" s="9">
        <v>2</v>
      </c>
      <c r="B92" s="10" t="s">
        <v>135</v>
      </c>
      <c r="C92" s="9" t="s">
        <v>136</v>
      </c>
      <c r="D92" s="7">
        <v>6</v>
      </c>
      <c r="E92" s="20">
        <v>0.15</v>
      </c>
      <c r="F92" s="7">
        <f t="shared" ref="F92:F97" si="11">ROUND(D92*E92,2)</f>
        <v>0.9</v>
      </c>
      <c r="G92" s="23"/>
      <c r="H92" s="58"/>
      <c r="I92" s="10" t="s">
        <v>43</v>
      </c>
      <c r="O92" s="2"/>
    </row>
    <row r="93" spans="1:15" ht="26.1" customHeight="1" x14ac:dyDescent="0.15">
      <c r="A93" s="9">
        <v>3</v>
      </c>
      <c r="B93" s="10" t="s">
        <v>137</v>
      </c>
      <c r="C93" s="9" t="s">
        <v>45</v>
      </c>
      <c r="D93" s="7">
        <v>388.5</v>
      </c>
      <c r="E93" s="20">
        <v>0.04</v>
      </c>
      <c r="F93" s="7">
        <f t="shared" si="11"/>
        <v>15.54</v>
      </c>
      <c r="G93" s="23"/>
      <c r="H93" s="58"/>
      <c r="I93" s="10" t="s">
        <v>43</v>
      </c>
      <c r="O93" s="2"/>
    </row>
    <row r="94" spans="1:15" ht="26.1" customHeight="1" x14ac:dyDescent="0.15">
      <c r="A94" s="9">
        <v>4</v>
      </c>
      <c r="B94" s="10" t="s">
        <v>138</v>
      </c>
      <c r="C94" s="9" t="s">
        <v>45</v>
      </c>
      <c r="D94" s="7">
        <v>4998.42</v>
      </c>
      <c r="E94" s="20">
        <v>0.01</v>
      </c>
      <c r="F94" s="7">
        <f t="shared" si="11"/>
        <v>49.98</v>
      </c>
      <c r="G94" s="23"/>
      <c r="H94" s="58"/>
      <c r="I94" s="10" t="s">
        <v>43</v>
      </c>
      <c r="O94" s="2"/>
    </row>
    <row r="95" spans="1:15" ht="26.1" customHeight="1" x14ac:dyDescent="0.15">
      <c r="A95" s="9">
        <v>5</v>
      </c>
      <c r="B95" s="10" t="s">
        <v>139</v>
      </c>
      <c r="C95" s="9" t="s">
        <v>140</v>
      </c>
      <c r="D95" s="7">
        <v>4</v>
      </c>
      <c r="E95" s="20">
        <v>0.1</v>
      </c>
      <c r="F95" s="7">
        <f t="shared" si="11"/>
        <v>0.4</v>
      </c>
      <c r="G95" s="23"/>
      <c r="H95" s="58"/>
      <c r="I95" s="10" t="s">
        <v>43</v>
      </c>
      <c r="O95" s="2"/>
    </row>
    <row r="96" spans="1:15" ht="26.1" customHeight="1" x14ac:dyDescent="0.15">
      <c r="A96" s="9">
        <v>6</v>
      </c>
      <c r="B96" s="10" t="s">
        <v>141</v>
      </c>
      <c r="C96" s="9" t="s">
        <v>45</v>
      </c>
      <c r="D96" s="7">
        <v>1509.6</v>
      </c>
      <c r="E96" s="20">
        <v>0.3</v>
      </c>
      <c r="F96" s="7">
        <f t="shared" si="11"/>
        <v>452.88</v>
      </c>
      <c r="G96" s="23"/>
      <c r="H96" s="58"/>
      <c r="I96" s="10" t="s">
        <v>43</v>
      </c>
      <c r="O96" s="2"/>
    </row>
    <row r="97" spans="1:15" ht="26.1" customHeight="1" x14ac:dyDescent="0.15">
      <c r="A97" s="9">
        <v>7</v>
      </c>
      <c r="B97" s="10" t="s">
        <v>142</v>
      </c>
      <c r="C97" s="9" t="s">
        <v>45</v>
      </c>
      <c r="D97" s="7">
        <v>3901.4</v>
      </c>
      <c r="E97" s="20">
        <v>1</v>
      </c>
      <c r="F97" s="7">
        <f t="shared" si="11"/>
        <v>3901.4</v>
      </c>
      <c r="G97" s="23"/>
      <c r="H97" s="58"/>
      <c r="I97" s="10" t="s">
        <v>143</v>
      </c>
      <c r="O97" s="2"/>
    </row>
    <row r="98" spans="1:15" ht="26.1" customHeight="1" x14ac:dyDescent="0.15">
      <c r="A98" s="9">
        <v>8</v>
      </c>
      <c r="B98" s="10" t="s">
        <v>144</v>
      </c>
      <c r="C98" s="9" t="s">
        <v>26</v>
      </c>
      <c r="D98" s="7">
        <v>1</v>
      </c>
      <c r="E98" s="20" t="s">
        <v>36</v>
      </c>
      <c r="F98" s="7">
        <f>D98</f>
        <v>1</v>
      </c>
      <c r="G98" s="23"/>
      <c r="H98" s="58"/>
      <c r="I98" s="10" t="s">
        <v>59</v>
      </c>
      <c r="O98" s="2"/>
    </row>
    <row r="99" spans="1:15" ht="26.1" customHeight="1" x14ac:dyDescent="0.15">
      <c r="A99" s="9">
        <v>9</v>
      </c>
      <c r="B99" s="10" t="s">
        <v>145</v>
      </c>
      <c r="C99" s="9" t="s">
        <v>45</v>
      </c>
      <c r="D99" s="7">
        <v>7855.9</v>
      </c>
      <c r="E99" s="20">
        <v>0.03</v>
      </c>
      <c r="F99" s="7">
        <f>ROUND(D99*E99,2)</f>
        <v>235.68</v>
      </c>
      <c r="G99" s="23"/>
      <c r="H99" s="58"/>
      <c r="I99" s="10" t="s">
        <v>59</v>
      </c>
      <c r="O99" s="2"/>
    </row>
    <row r="100" spans="1:15" ht="26.1" customHeight="1" x14ac:dyDescent="0.15">
      <c r="A100" s="9">
        <v>10</v>
      </c>
      <c r="B100" s="10" t="s">
        <v>63</v>
      </c>
      <c r="C100" s="9" t="s">
        <v>26</v>
      </c>
      <c r="D100" s="7">
        <v>1</v>
      </c>
      <c r="E100" s="7" t="s">
        <v>36</v>
      </c>
      <c r="F100" s="7">
        <v>1</v>
      </c>
      <c r="G100" s="23"/>
      <c r="H100" s="58"/>
      <c r="I100" s="10" t="s">
        <v>64</v>
      </c>
      <c r="O100" s="2"/>
    </row>
    <row r="101" spans="1:15" ht="26.1" customHeight="1" x14ac:dyDescent="0.15">
      <c r="A101" s="3"/>
      <c r="B101" s="3" t="s">
        <v>216</v>
      </c>
      <c r="C101" s="3"/>
      <c r="D101" s="19"/>
      <c r="E101" s="19"/>
      <c r="F101" s="19"/>
      <c r="G101" s="19"/>
      <c r="H101" s="60"/>
      <c r="I101" s="17"/>
    </row>
  </sheetData>
  <sheetProtection algorithmName="SHA-512" hashValue="Edoy1c67KGSjaAJVMtQP7geUBLK+xBtfJ+rOPNxVNMKCeVHCKEJXxpZSoA6D3er4losL07zcnDu5V6uvU/kHww==" saltValue="K3BvewOcelU0i6YZ6fTuZw==" spinCount="100000" sheet="1" objects="1" scenarios="1" formatColumns="0" formatRows="0"/>
  <protectedRanges>
    <protectedRange sqref="G4:H101" name="区域1"/>
  </protectedRanges>
  <mergeCells count="5">
    <mergeCell ref="A1:I1"/>
    <mergeCell ref="A2:A3"/>
    <mergeCell ref="B2:B3"/>
    <mergeCell ref="C2:C3"/>
    <mergeCell ref="I2:I3"/>
  </mergeCells>
  <phoneticPr fontId="13" type="noConversion"/>
  <conditionalFormatting sqref="A9:C9">
    <cfRule type="cellIs" dxfId="10" priority="267" operator="equal">
      <formula>#REF!</formula>
    </cfRule>
  </conditionalFormatting>
  <conditionalFormatting sqref="A11:C13 E11:E13 A79:A80">
    <cfRule type="cellIs" dxfId="9" priority="26" operator="equal">
      <formula>#REF!</formula>
    </cfRule>
  </conditionalFormatting>
  <conditionalFormatting sqref="A15:C17">
    <cfRule type="cellIs" dxfId="8" priority="271" operator="equal">
      <formula>#REF!</formula>
    </cfRule>
  </conditionalFormatting>
  <conditionalFormatting sqref="A19:C22">
    <cfRule type="cellIs" dxfId="7" priority="87" operator="equal">
      <formula>#REF!</formula>
    </cfRule>
  </conditionalFormatting>
  <conditionalFormatting sqref="A82:C83">
    <cfRule type="cellIs" dxfId="6" priority="245" operator="equal">
      <formula>#REF!</formula>
    </cfRule>
  </conditionalFormatting>
  <conditionalFormatting sqref="A6:D8">
    <cfRule type="cellIs" dxfId="5" priority="262" operator="equal">
      <formula>#REF!</formula>
    </cfRule>
  </conditionalFormatting>
  <conditionalFormatting sqref="A84:D88">
    <cfRule type="cellIs" dxfId="4" priority="24" operator="equal">
      <formula>#REF!</formula>
    </cfRule>
  </conditionalFormatting>
  <conditionalFormatting sqref="D83">
    <cfRule type="cellIs" dxfId="3" priority="102" operator="equal">
      <formula>#REF!</formula>
    </cfRule>
  </conditionalFormatting>
  <conditionalFormatting sqref="E3 A4:E5 E6:E9 A10:E10 A14:E14 E15:E22 A18:D18 B79:E79 A80:E81 D82:E82 E83:E88 A89:E90 A91:C94 E91:E94 D94 A95:E100">
    <cfRule type="cellIs" dxfId="2" priority="44" operator="equal">
      <formula>#REF!</formula>
    </cfRule>
  </conditionalFormatting>
  <conditionalFormatting sqref="G4:I100 A23:E78">
    <cfRule type="cellIs" dxfId="1" priority="2" operator="equal">
      <formula>#REF!</formula>
    </cfRule>
  </conditionalFormatting>
  <printOptions horizontalCentered="1"/>
  <pageMargins left="0.39370078740157483" right="0.39370078740157483" top="0.39370078740157483" bottom="0.39370078740157483" header="0.19685039370078741" footer="0.19685039370078741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I47"/>
  <sheetViews>
    <sheetView workbookViewId="0">
      <pane ySplit="3" topLeftCell="A4" activePane="bottomLeft" state="frozen"/>
      <selection pane="bottomLeft" activeCell="G5" sqref="G5"/>
    </sheetView>
  </sheetViews>
  <sheetFormatPr defaultColWidth="9" defaultRowHeight="11.25" x14ac:dyDescent="0.15"/>
  <cols>
    <col min="1" max="1" width="6.625" style="2" customWidth="1"/>
    <col min="2" max="2" width="30.625" style="15" customWidth="1"/>
    <col min="3" max="3" width="8.625" style="68" customWidth="1"/>
    <col min="4" max="4" width="11.625" style="69" customWidth="1"/>
    <col min="5" max="5" width="13.625" style="16" customWidth="1"/>
    <col min="6" max="7" width="11.625" style="16" customWidth="1"/>
    <col min="8" max="8" width="15.625" style="61" customWidth="1"/>
    <col min="9" max="9" width="18.625" style="15" customWidth="1"/>
    <col min="10" max="16384" width="9" style="2"/>
  </cols>
  <sheetData>
    <row r="1" spans="1:9" ht="35.1" customHeight="1" x14ac:dyDescent="0.15">
      <c r="A1" s="79" t="s">
        <v>146</v>
      </c>
      <c r="B1" s="79"/>
      <c r="C1" s="79"/>
      <c r="D1" s="79"/>
      <c r="E1" s="79"/>
      <c r="F1" s="79"/>
      <c r="G1" s="79"/>
      <c r="H1" s="79"/>
      <c r="I1" s="79"/>
    </row>
    <row r="2" spans="1:9" ht="20.100000000000001" customHeight="1" x14ac:dyDescent="0.15">
      <c r="A2" s="80" t="s">
        <v>1</v>
      </c>
      <c r="B2" s="80" t="s">
        <v>11</v>
      </c>
      <c r="C2" s="80" t="s">
        <v>12</v>
      </c>
      <c r="D2" s="3" t="s">
        <v>13</v>
      </c>
      <c r="E2" s="62" t="s">
        <v>147</v>
      </c>
      <c r="F2" s="3" t="s">
        <v>14</v>
      </c>
      <c r="G2" s="3" t="s">
        <v>15</v>
      </c>
      <c r="H2" s="57" t="s">
        <v>16</v>
      </c>
      <c r="I2" s="80" t="s">
        <v>17</v>
      </c>
    </row>
    <row r="3" spans="1:9" ht="20.100000000000001" customHeight="1" x14ac:dyDescent="0.15">
      <c r="A3" s="80"/>
      <c r="B3" s="80"/>
      <c r="C3" s="80"/>
      <c r="D3" s="3" t="s">
        <v>18</v>
      </c>
      <c r="E3" s="3" t="s">
        <v>19</v>
      </c>
      <c r="F3" s="3" t="s">
        <v>20</v>
      </c>
      <c r="G3" s="3" t="s">
        <v>21</v>
      </c>
      <c r="H3" s="57" t="s">
        <v>22</v>
      </c>
      <c r="I3" s="80"/>
    </row>
    <row r="4" spans="1:9" ht="24.95" customHeight="1" x14ac:dyDescent="0.15">
      <c r="A4" s="3" t="s">
        <v>23</v>
      </c>
      <c r="B4" s="63" t="s">
        <v>148</v>
      </c>
      <c r="C4" s="3"/>
      <c r="D4" s="12"/>
      <c r="E4" s="64"/>
      <c r="F4" s="12"/>
      <c r="G4" s="23"/>
      <c r="H4" s="58"/>
      <c r="I4" s="10"/>
    </row>
    <row r="5" spans="1:9" ht="24.95" customHeight="1" x14ac:dyDescent="0.15">
      <c r="A5" s="9">
        <v>1</v>
      </c>
      <c r="B5" s="6" t="s">
        <v>149</v>
      </c>
      <c r="C5" s="9" t="s">
        <v>45</v>
      </c>
      <c r="D5" s="7">
        <v>73121.975000000006</v>
      </c>
      <c r="E5" s="7">
        <v>730</v>
      </c>
      <c r="F5" s="7">
        <f t="shared" ref="F5:F9" si="0">D5*E5</f>
        <v>53379041.750000007</v>
      </c>
      <c r="G5" s="23"/>
      <c r="H5" s="58"/>
      <c r="I5" s="10"/>
    </row>
    <row r="6" spans="1:9" ht="24.95" customHeight="1" x14ac:dyDescent="0.15">
      <c r="A6" s="9">
        <v>2</v>
      </c>
      <c r="B6" s="6" t="s">
        <v>150</v>
      </c>
      <c r="C6" s="9" t="s">
        <v>45</v>
      </c>
      <c r="D6" s="7">
        <v>73121.975000000006</v>
      </c>
      <c r="E6" s="7">
        <v>52</v>
      </c>
      <c r="F6" s="7">
        <f t="shared" si="0"/>
        <v>3802342.7</v>
      </c>
      <c r="G6" s="23"/>
      <c r="H6" s="58"/>
      <c r="I6" s="10"/>
    </row>
    <row r="7" spans="1:9" s="1" customFormat="1" ht="24.95" customHeight="1" x14ac:dyDescent="0.15">
      <c r="A7" s="3" t="s">
        <v>65</v>
      </c>
      <c r="B7" s="63" t="s">
        <v>151</v>
      </c>
      <c r="C7" s="3"/>
      <c r="D7" s="12"/>
      <c r="E7" s="7"/>
      <c r="F7" s="12"/>
      <c r="G7" s="23"/>
      <c r="H7" s="58"/>
      <c r="I7" s="17"/>
    </row>
    <row r="8" spans="1:9" ht="24.95" customHeight="1" x14ac:dyDescent="0.15">
      <c r="A8" s="9">
        <v>1</v>
      </c>
      <c r="B8" s="6" t="s">
        <v>152</v>
      </c>
      <c r="C8" s="9" t="s">
        <v>45</v>
      </c>
      <c r="D8" s="7">
        <v>43759</v>
      </c>
      <c r="E8" s="7">
        <v>24</v>
      </c>
      <c r="F8" s="7">
        <f>D8*E8</f>
        <v>1050216</v>
      </c>
      <c r="G8" s="23"/>
      <c r="H8" s="58"/>
      <c r="I8" s="10"/>
    </row>
    <row r="9" spans="1:9" s="1" customFormat="1" ht="24.95" customHeight="1" x14ac:dyDescent="0.15">
      <c r="A9" s="9">
        <v>2</v>
      </c>
      <c r="B9" s="6" t="s">
        <v>133</v>
      </c>
      <c r="C9" s="9" t="s">
        <v>45</v>
      </c>
      <c r="D9" s="7">
        <v>13815</v>
      </c>
      <c r="E9" s="7">
        <v>24</v>
      </c>
      <c r="F9" s="7">
        <f t="shared" si="0"/>
        <v>331560</v>
      </c>
      <c r="G9" s="23"/>
      <c r="H9" s="58"/>
      <c r="I9" s="65"/>
    </row>
    <row r="10" spans="1:9" ht="24.95" customHeight="1" x14ac:dyDescent="0.15">
      <c r="A10" s="3" t="s">
        <v>131</v>
      </c>
      <c r="B10" s="63" t="s">
        <v>53</v>
      </c>
      <c r="C10" s="9"/>
      <c r="D10" s="7"/>
      <c r="E10" s="7"/>
      <c r="F10" s="7"/>
      <c r="G10" s="23"/>
      <c r="H10" s="58"/>
      <c r="I10" s="10"/>
    </row>
    <row r="11" spans="1:9" ht="24.95" customHeight="1" x14ac:dyDescent="0.15">
      <c r="A11" s="9">
        <v>1</v>
      </c>
      <c r="B11" s="6" t="s">
        <v>153</v>
      </c>
      <c r="C11" s="9" t="s">
        <v>26</v>
      </c>
      <c r="D11" s="7">
        <v>1</v>
      </c>
      <c r="E11" s="7">
        <v>4</v>
      </c>
      <c r="F11" s="7">
        <v>4</v>
      </c>
      <c r="G11" s="23"/>
      <c r="H11" s="58"/>
      <c r="I11" s="10" t="s">
        <v>154</v>
      </c>
    </row>
    <row r="12" spans="1:9" ht="24.95" customHeight="1" x14ac:dyDescent="0.15">
      <c r="A12" s="9">
        <v>2</v>
      </c>
      <c r="B12" s="6" t="s">
        <v>155</v>
      </c>
      <c r="C12" s="9" t="s">
        <v>42</v>
      </c>
      <c r="D12" s="7">
        <v>195</v>
      </c>
      <c r="E12" s="7">
        <v>20</v>
      </c>
      <c r="F12" s="7">
        <f t="shared" ref="F12:F16" si="1">D12*E12</f>
        <v>3900</v>
      </c>
      <c r="G12" s="23"/>
      <c r="H12" s="58"/>
      <c r="I12" s="10"/>
    </row>
    <row r="13" spans="1:9" ht="24.95" customHeight="1" x14ac:dyDescent="0.15">
      <c r="A13" s="9">
        <v>3</v>
      </c>
      <c r="B13" s="6" t="s">
        <v>156</v>
      </c>
      <c r="C13" s="66" t="s">
        <v>42</v>
      </c>
      <c r="D13" s="7">
        <v>14064.6</v>
      </c>
      <c r="E13" s="7">
        <v>24</v>
      </c>
      <c r="F13" s="7">
        <f t="shared" si="1"/>
        <v>337550.4</v>
      </c>
      <c r="G13" s="23"/>
      <c r="H13" s="58"/>
      <c r="I13" s="10"/>
    </row>
    <row r="14" spans="1:9" s="1" customFormat="1" ht="24.95" customHeight="1" x14ac:dyDescent="0.15">
      <c r="A14" s="9">
        <v>4</v>
      </c>
      <c r="B14" s="6" t="s">
        <v>157</v>
      </c>
      <c r="C14" s="5" t="s">
        <v>94</v>
      </c>
      <c r="D14" s="7">
        <v>863.98450000000003</v>
      </c>
      <c r="E14" s="7">
        <v>4</v>
      </c>
      <c r="F14" s="7">
        <f t="shared" si="1"/>
        <v>3455.9380000000001</v>
      </c>
      <c r="G14" s="23"/>
      <c r="H14" s="58"/>
      <c r="I14" s="17"/>
    </row>
    <row r="15" spans="1:9" ht="24.95" customHeight="1" x14ac:dyDescent="0.15">
      <c r="A15" s="9">
        <v>5</v>
      </c>
      <c r="B15" s="6" t="s">
        <v>158</v>
      </c>
      <c r="C15" s="66" t="s">
        <v>45</v>
      </c>
      <c r="D15" s="7">
        <v>388.87</v>
      </c>
      <c r="E15" s="7">
        <v>12</v>
      </c>
      <c r="F15" s="7">
        <f t="shared" si="1"/>
        <v>4666.4400000000005</v>
      </c>
      <c r="G15" s="23"/>
      <c r="H15" s="58"/>
      <c r="I15" s="17"/>
    </row>
    <row r="16" spans="1:9" ht="24.95" customHeight="1" x14ac:dyDescent="0.15">
      <c r="A16" s="9">
        <v>6</v>
      </c>
      <c r="B16" s="6" t="s">
        <v>159</v>
      </c>
      <c r="C16" s="9" t="s">
        <v>87</v>
      </c>
      <c r="D16" s="7">
        <v>6</v>
      </c>
      <c r="E16" s="7">
        <v>4</v>
      </c>
      <c r="F16" s="7">
        <f t="shared" si="1"/>
        <v>24</v>
      </c>
      <c r="G16" s="23"/>
      <c r="H16" s="58"/>
      <c r="I16" s="17"/>
    </row>
    <row r="17" spans="1:9" s="1" customFormat="1" ht="24.95" customHeight="1" x14ac:dyDescent="0.15">
      <c r="A17" s="3" t="s">
        <v>160</v>
      </c>
      <c r="B17" s="63" t="s">
        <v>161</v>
      </c>
      <c r="C17" s="9"/>
      <c r="D17" s="7"/>
      <c r="E17" s="7"/>
      <c r="F17" s="7"/>
      <c r="G17" s="23"/>
      <c r="H17" s="58"/>
      <c r="I17" s="17"/>
    </row>
    <row r="18" spans="1:9" ht="24.95" customHeight="1" x14ac:dyDescent="0.15">
      <c r="A18" s="9">
        <v>1</v>
      </c>
      <c r="B18" s="6" t="s">
        <v>162</v>
      </c>
      <c r="C18" s="5" t="s">
        <v>45</v>
      </c>
      <c r="D18" s="7">
        <v>714</v>
      </c>
      <c r="E18" s="7">
        <v>4</v>
      </c>
      <c r="F18" s="7">
        <f t="shared" ref="F18:F20" si="2">D18*E18</f>
        <v>2856</v>
      </c>
      <c r="G18" s="23"/>
      <c r="H18" s="58"/>
      <c r="I18" s="10"/>
    </row>
    <row r="19" spans="1:9" s="1" customFormat="1" ht="24.95" customHeight="1" x14ac:dyDescent="0.15">
      <c r="A19" s="9">
        <v>2</v>
      </c>
      <c r="B19" s="6" t="s">
        <v>163</v>
      </c>
      <c r="C19" s="5" t="s">
        <v>45</v>
      </c>
      <c r="D19" s="7">
        <v>11412.65</v>
      </c>
      <c r="E19" s="7">
        <v>4</v>
      </c>
      <c r="F19" s="7">
        <f t="shared" si="2"/>
        <v>45650.6</v>
      </c>
      <c r="G19" s="23"/>
      <c r="H19" s="58"/>
      <c r="I19" s="17"/>
    </row>
    <row r="20" spans="1:9" s="1" customFormat="1" ht="24.95" customHeight="1" x14ac:dyDescent="0.15">
      <c r="A20" s="9">
        <v>3</v>
      </c>
      <c r="B20" s="6" t="s">
        <v>164</v>
      </c>
      <c r="C20" s="5" t="s">
        <v>45</v>
      </c>
      <c r="D20" s="7">
        <v>4626.75</v>
      </c>
      <c r="E20" s="7">
        <v>2</v>
      </c>
      <c r="F20" s="7">
        <f t="shared" si="2"/>
        <v>9253.5</v>
      </c>
      <c r="G20" s="23"/>
      <c r="H20" s="58"/>
      <c r="I20" s="17"/>
    </row>
    <row r="21" spans="1:9" s="1" customFormat="1" ht="24.95" customHeight="1" x14ac:dyDescent="0.15">
      <c r="A21" s="3" t="s">
        <v>165</v>
      </c>
      <c r="B21" s="63" t="s">
        <v>48</v>
      </c>
      <c r="C21" s="9"/>
      <c r="D21" s="7"/>
      <c r="E21" s="7"/>
      <c r="F21" s="7"/>
      <c r="G21" s="23"/>
      <c r="H21" s="58"/>
      <c r="I21" s="17"/>
    </row>
    <row r="22" spans="1:9" s="1" customFormat="1" ht="24.95" customHeight="1" x14ac:dyDescent="0.15">
      <c r="A22" s="9">
        <v>1</v>
      </c>
      <c r="B22" s="6" t="s">
        <v>166</v>
      </c>
      <c r="C22" s="66" t="s">
        <v>45</v>
      </c>
      <c r="D22" s="7">
        <v>3202.2</v>
      </c>
      <c r="E22" s="7">
        <v>365</v>
      </c>
      <c r="F22" s="7">
        <f>D22*E22</f>
        <v>1168803</v>
      </c>
      <c r="G22" s="23"/>
      <c r="H22" s="58"/>
      <c r="I22" s="17"/>
    </row>
    <row r="23" spans="1:9" ht="24.95" customHeight="1" x14ac:dyDescent="0.15">
      <c r="A23" s="9">
        <v>2</v>
      </c>
      <c r="B23" s="6" t="s">
        <v>167</v>
      </c>
      <c r="C23" s="9" t="s">
        <v>45</v>
      </c>
      <c r="D23" s="7">
        <v>60</v>
      </c>
      <c r="E23" s="7">
        <v>365</v>
      </c>
      <c r="F23" s="7">
        <f>D23*E23</f>
        <v>21900</v>
      </c>
      <c r="G23" s="23"/>
      <c r="H23" s="58"/>
      <c r="I23" s="10"/>
    </row>
    <row r="24" spans="1:9" ht="24.95" customHeight="1" x14ac:dyDescent="0.15">
      <c r="A24" s="9">
        <v>3</v>
      </c>
      <c r="B24" s="6" t="s">
        <v>52</v>
      </c>
      <c r="C24" s="66" t="s">
        <v>45</v>
      </c>
      <c r="D24" s="7">
        <v>161.41999999999999</v>
      </c>
      <c r="E24" s="7">
        <v>12</v>
      </c>
      <c r="F24" s="7">
        <f>D24*E24</f>
        <v>1937.04</v>
      </c>
      <c r="G24" s="23"/>
      <c r="H24" s="58"/>
      <c r="I24" s="10"/>
    </row>
    <row r="25" spans="1:9" s="1" customFormat="1" ht="24.95" customHeight="1" x14ac:dyDescent="0.15">
      <c r="A25" s="9">
        <v>4</v>
      </c>
      <c r="B25" s="6" t="s">
        <v>168</v>
      </c>
      <c r="C25" s="5" t="s">
        <v>45</v>
      </c>
      <c r="D25" s="7">
        <v>12782</v>
      </c>
      <c r="E25" s="7">
        <v>12</v>
      </c>
      <c r="F25" s="7">
        <f>D25*E25</f>
        <v>153384</v>
      </c>
      <c r="G25" s="23"/>
      <c r="H25" s="58"/>
      <c r="I25" s="17"/>
    </row>
    <row r="26" spans="1:9" ht="24.95" customHeight="1" x14ac:dyDescent="0.15">
      <c r="A26" s="3" t="s">
        <v>169</v>
      </c>
      <c r="B26" s="63" t="s">
        <v>170</v>
      </c>
      <c r="C26" s="5"/>
      <c r="D26" s="7"/>
      <c r="E26" s="7"/>
      <c r="F26" s="7"/>
      <c r="G26" s="23"/>
      <c r="H26" s="58"/>
      <c r="I26" s="10"/>
    </row>
    <row r="27" spans="1:9" s="1" customFormat="1" ht="24.95" customHeight="1" x14ac:dyDescent="0.15">
      <c r="A27" s="9">
        <v>1</v>
      </c>
      <c r="B27" s="6" t="s">
        <v>171</v>
      </c>
      <c r="C27" s="5" t="s">
        <v>26</v>
      </c>
      <c r="D27" s="7">
        <v>1</v>
      </c>
      <c r="E27" s="7">
        <v>36</v>
      </c>
      <c r="F27" s="7">
        <f t="shared" ref="F27:F31" si="3">D27*E27</f>
        <v>36</v>
      </c>
      <c r="G27" s="23"/>
      <c r="H27" s="58"/>
      <c r="I27" s="10" t="s">
        <v>154</v>
      </c>
    </row>
    <row r="28" spans="1:9" ht="24.95" customHeight="1" x14ac:dyDescent="0.15">
      <c r="A28" s="9">
        <v>2</v>
      </c>
      <c r="B28" s="6" t="s">
        <v>172</v>
      </c>
      <c r="C28" s="5" t="s">
        <v>173</v>
      </c>
      <c r="D28" s="7">
        <v>4</v>
      </c>
      <c r="E28" s="7">
        <v>12</v>
      </c>
      <c r="F28" s="7">
        <f t="shared" si="3"/>
        <v>48</v>
      </c>
      <c r="G28" s="23"/>
      <c r="H28" s="58"/>
      <c r="I28" s="10"/>
    </row>
    <row r="29" spans="1:9" s="1" customFormat="1" ht="24.95" customHeight="1" x14ac:dyDescent="0.15">
      <c r="A29" s="9">
        <v>3</v>
      </c>
      <c r="B29" s="6" t="s">
        <v>174</v>
      </c>
      <c r="C29" s="5" t="s">
        <v>45</v>
      </c>
      <c r="D29" s="7">
        <v>112.56</v>
      </c>
      <c r="E29" s="7">
        <v>12</v>
      </c>
      <c r="F29" s="7">
        <f t="shared" si="3"/>
        <v>1350.72</v>
      </c>
      <c r="G29" s="23"/>
      <c r="H29" s="58"/>
      <c r="I29" s="10"/>
    </row>
    <row r="30" spans="1:9" ht="24.95" customHeight="1" x14ac:dyDescent="0.15">
      <c r="A30" s="9">
        <v>4</v>
      </c>
      <c r="B30" s="6" t="s">
        <v>175</v>
      </c>
      <c r="C30" s="5" t="s">
        <v>26</v>
      </c>
      <c r="D30" s="7">
        <v>1</v>
      </c>
      <c r="E30" s="7">
        <v>24</v>
      </c>
      <c r="F30" s="7">
        <f t="shared" si="3"/>
        <v>24</v>
      </c>
      <c r="G30" s="23"/>
      <c r="H30" s="58"/>
      <c r="I30" s="10" t="s">
        <v>154</v>
      </c>
    </row>
    <row r="31" spans="1:9" s="1" customFormat="1" ht="24.95" customHeight="1" x14ac:dyDescent="0.15">
      <c r="A31" s="9">
        <v>5</v>
      </c>
      <c r="B31" s="6" t="s">
        <v>135</v>
      </c>
      <c r="C31" s="5" t="s">
        <v>136</v>
      </c>
      <c r="D31" s="7">
        <v>6</v>
      </c>
      <c r="E31" s="7">
        <v>12</v>
      </c>
      <c r="F31" s="7">
        <f t="shared" si="3"/>
        <v>72</v>
      </c>
      <c r="G31" s="23"/>
      <c r="H31" s="58"/>
      <c r="I31" s="7"/>
    </row>
    <row r="32" spans="1:9" s="1" customFormat="1" ht="24.95" customHeight="1" x14ac:dyDescent="0.15">
      <c r="A32" s="3" t="s">
        <v>176</v>
      </c>
      <c r="B32" s="63" t="s">
        <v>177</v>
      </c>
      <c r="C32" s="5"/>
      <c r="D32" s="7"/>
      <c r="E32" s="7"/>
      <c r="F32" s="7"/>
      <c r="G32" s="23"/>
      <c r="H32" s="58"/>
      <c r="I32" s="7"/>
    </row>
    <row r="33" spans="1:9" ht="24.95" customHeight="1" x14ac:dyDescent="0.15">
      <c r="A33" s="9">
        <v>1</v>
      </c>
      <c r="B33" s="6" t="s">
        <v>137</v>
      </c>
      <c r="C33" s="5" t="s">
        <v>45</v>
      </c>
      <c r="D33" s="7">
        <v>388.5</v>
      </c>
      <c r="E33" s="7">
        <v>12</v>
      </c>
      <c r="F33" s="7">
        <f>D33*E33</f>
        <v>4662</v>
      </c>
      <c r="G33" s="23"/>
      <c r="H33" s="58"/>
      <c r="I33" s="7"/>
    </row>
    <row r="34" spans="1:9" s="1" customFormat="1" ht="24.95" customHeight="1" x14ac:dyDescent="0.15">
      <c r="A34" s="9">
        <v>2</v>
      </c>
      <c r="B34" s="6" t="s">
        <v>138</v>
      </c>
      <c r="C34" s="5" t="s">
        <v>45</v>
      </c>
      <c r="D34" s="7">
        <v>4998.4160000000002</v>
      </c>
      <c r="E34" s="7">
        <v>12</v>
      </c>
      <c r="F34" s="7">
        <f>D34*E34</f>
        <v>59980.991999999998</v>
      </c>
      <c r="G34" s="23"/>
      <c r="H34" s="58"/>
      <c r="I34" s="7"/>
    </row>
    <row r="35" spans="1:9" s="1" customFormat="1" ht="24.95" customHeight="1" x14ac:dyDescent="0.15">
      <c r="A35" s="3" t="s">
        <v>178</v>
      </c>
      <c r="B35" s="63" t="s">
        <v>179</v>
      </c>
      <c r="C35" s="11"/>
      <c r="D35" s="12"/>
      <c r="E35" s="7"/>
      <c r="F35" s="12"/>
      <c r="G35" s="23"/>
      <c r="H35" s="58"/>
      <c r="I35" s="17"/>
    </row>
    <row r="36" spans="1:9" s="1" customFormat="1" ht="24.95" customHeight="1" x14ac:dyDescent="0.15">
      <c r="A36" s="9">
        <v>1</v>
      </c>
      <c r="B36" s="6" t="s">
        <v>141</v>
      </c>
      <c r="C36" s="5" t="s">
        <v>45</v>
      </c>
      <c r="D36" s="7">
        <v>1509.6</v>
      </c>
      <c r="E36" s="7">
        <v>24</v>
      </c>
      <c r="F36" s="7">
        <f>D36*E36</f>
        <v>36230.399999999994</v>
      </c>
      <c r="G36" s="23"/>
      <c r="H36" s="58"/>
      <c r="I36" s="9"/>
    </row>
    <row r="37" spans="1:9" s="1" customFormat="1" ht="24.95" customHeight="1" x14ac:dyDescent="0.15">
      <c r="A37" s="9">
        <v>2</v>
      </c>
      <c r="B37" s="6" t="s">
        <v>139</v>
      </c>
      <c r="C37" s="5" t="s">
        <v>45</v>
      </c>
      <c r="D37" s="7">
        <v>102.76</v>
      </c>
      <c r="E37" s="7">
        <v>12</v>
      </c>
      <c r="F37" s="7">
        <f>D37*E37</f>
        <v>1233.1200000000001</v>
      </c>
      <c r="G37" s="23"/>
      <c r="H37" s="58"/>
      <c r="I37" s="17"/>
    </row>
    <row r="38" spans="1:9" ht="24.95" customHeight="1" x14ac:dyDescent="0.15">
      <c r="A38" s="3" t="s">
        <v>214</v>
      </c>
      <c r="B38" s="63" t="s">
        <v>180</v>
      </c>
      <c r="C38" s="3" t="s">
        <v>26</v>
      </c>
      <c r="D38" s="12">
        <v>1</v>
      </c>
      <c r="E38" s="18" t="s">
        <v>36</v>
      </c>
      <c r="F38" s="12">
        <v>1</v>
      </c>
      <c r="G38" s="23"/>
      <c r="H38" s="58"/>
      <c r="I38" s="17" t="s">
        <v>181</v>
      </c>
    </row>
    <row r="39" spans="1:9" ht="24.95" customHeight="1" x14ac:dyDescent="0.15">
      <c r="A39" s="9"/>
      <c r="B39" s="11" t="s">
        <v>216</v>
      </c>
      <c r="C39" s="9"/>
      <c r="D39" s="7"/>
      <c r="E39" s="67"/>
      <c r="F39" s="7"/>
      <c r="G39" s="23"/>
      <c r="H39" s="60"/>
      <c r="I39" s="10"/>
    </row>
    <row r="40" spans="1:9" ht="20.100000000000001" customHeight="1" x14ac:dyDescent="0.15"/>
    <row r="41" spans="1:9" ht="20.100000000000001" customHeight="1" x14ac:dyDescent="0.15"/>
    <row r="42" spans="1:9" ht="20.100000000000001" customHeight="1" x14ac:dyDescent="0.15"/>
    <row r="43" spans="1:9" ht="20.100000000000001" customHeight="1" x14ac:dyDescent="0.15"/>
    <row r="44" spans="1:9" ht="20.100000000000001" customHeight="1" x14ac:dyDescent="0.15"/>
    <row r="45" spans="1:9" ht="20.100000000000001" customHeight="1" x14ac:dyDescent="0.15"/>
    <row r="46" spans="1:9" ht="20.100000000000001" customHeight="1" x14ac:dyDescent="0.15"/>
    <row r="47" spans="1:9" ht="20.100000000000001" customHeight="1" x14ac:dyDescent="0.15"/>
  </sheetData>
  <sheetProtection algorithmName="SHA-512" hashValue="rcYjq0aaG14isElzny6d6io2AvxtUKEAl76lIxfH/ZVo0FXRYDKhm/eubG1VPd7xCWGdBd9dDjq2XURXgNn4Ng==" saltValue="aWU5IaDwT7Ael9AFOA1dOg==" spinCount="100000" sheet="1" objects="1" scenarios="1" formatColumns="0" formatRows="0"/>
  <protectedRanges>
    <protectedRange sqref="G4:H39" name="区域1"/>
  </protectedRanges>
  <mergeCells count="5">
    <mergeCell ref="A1:I1"/>
    <mergeCell ref="A2:A3"/>
    <mergeCell ref="B2:B3"/>
    <mergeCell ref="C2:C3"/>
    <mergeCell ref="I2:I3"/>
  </mergeCells>
  <phoneticPr fontId="13" type="noConversion"/>
  <printOptions horizontalCentered="1"/>
  <pageMargins left="0.39370078740157483" right="0.39370078740157483" top="0.39370078740157483" bottom="0.39370078740157483" header="0.19685039370078741" footer="0.19685039370078741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I20"/>
  <sheetViews>
    <sheetView workbookViewId="0">
      <pane ySplit="3" topLeftCell="A4" activePane="bottomLeft" state="frozen"/>
      <selection pane="bottomLeft" activeCell="G4" sqref="G4"/>
    </sheetView>
  </sheetViews>
  <sheetFormatPr defaultColWidth="9" defaultRowHeight="11.25" x14ac:dyDescent="0.15"/>
  <cols>
    <col min="1" max="1" width="6.625" style="2" customWidth="1"/>
    <col min="2" max="2" width="40.625" style="2" customWidth="1"/>
    <col min="3" max="3" width="10.625" style="2" customWidth="1"/>
    <col min="4" max="4" width="11.625" style="2" customWidth="1"/>
    <col min="5" max="5" width="13.625" style="2" customWidth="1"/>
    <col min="6" max="7" width="11.625" style="2" customWidth="1"/>
    <col min="8" max="8" width="15.625" style="53" customWidth="1"/>
    <col min="9" max="9" width="12.625" style="2" customWidth="1"/>
    <col min="10" max="16384" width="9" style="2"/>
  </cols>
  <sheetData>
    <row r="1" spans="1:9" ht="35.1" customHeight="1" x14ac:dyDescent="0.15">
      <c r="A1" s="79" t="s">
        <v>182</v>
      </c>
      <c r="B1" s="79"/>
      <c r="C1" s="79"/>
      <c r="D1" s="79"/>
      <c r="E1" s="79"/>
      <c r="F1" s="79"/>
      <c r="G1" s="79"/>
      <c r="H1" s="79"/>
      <c r="I1" s="79"/>
    </row>
    <row r="2" spans="1:9" ht="20.100000000000001" customHeight="1" x14ac:dyDescent="0.15">
      <c r="A2" s="80" t="s">
        <v>1</v>
      </c>
      <c r="B2" s="80" t="s">
        <v>11</v>
      </c>
      <c r="C2" s="80" t="s">
        <v>12</v>
      </c>
      <c r="D2" s="3" t="s">
        <v>13</v>
      </c>
      <c r="E2" s="3" t="s">
        <v>147</v>
      </c>
      <c r="F2" s="13" t="s">
        <v>14</v>
      </c>
      <c r="G2" s="13" t="s">
        <v>15</v>
      </c>
      <c r="H2" s="70" t="s">
        <v>16</v>
      </c>
      <c r="I2" s="81" t="s">
        <v>17</v>
      </c>
    </row>
    <row r="3" spans="1:9" ht="20.100000000000001" customHeight="1" x14ac:dyDescent="0.15">
      <c r="A3" s="80"/>
      <c r="B3" s="80"/>
      <c r="C3" s="80"/>
      <c r="D3" s="3" t="s">
        <v>18</v>
      </c>
      <c r="E3" s="3" t="s">
        <v>19</v>
      </c>
      <c r="F3" s="3" t="s">
        <v>20</v>
      </c>
      <c r="G3" s="3" t="s">
        <v>21</v>
      </c>
      <c r="H3" s="57" t="s">
        <v>22</v>
      </c>
      <c r="I3" s="82"/>
    </row>
    <row r="4" spans="1:9" ht="24.95" customHeight="1" x14ac:dyDescent="0.15">
      <c r="A4" s="9">
        <v>1</v>
      </c>
      <c r="B4" s="6" t="s">
        <v>183</v>
      </c>
      <c r="C4" s="5" t="s">
        <v>98</v>
      </c>
      <c r="D4" s="7">
        <v>1</v>
      </c>
      <c r="E4" s="7" t="s">
        <v>36</v>
      </c>
      <c r="F4" s="7">
        <v>1</v>
      </c>
      <c r="G4" s="23"/>
      <c r="H4" s="58"/>
      <c r="I4" s="14"/>
    </row>
    <row r="5" spans="1:9" ht="24.95" customHeight="1" x14ac:dyDescent="0.15">
      <c r="A5" s="9">
        <v>2</v>
      </c>
      <c r="B5" s="6" t="s">
        <v>184</v>
      </c>
      <c r="C5" s="5" t="s">
        <v>98</v>
      </c>
      <c r="D5" s="7">
        <v>2</v>
      </c>
      <c r="E5" s="7" t="s">
        <v>36</v>
      </c>
      <c r="F5" s="7">
        <v>2</v>
      </c>
      <c r="G5" s="23"/>
      <c r="H5" s="58"/>
      <c r="I5" s="14"/>
    </row>
    <row r="6" spans="1:9" ht="30" customHeight="1" x14ac:dyDescent="0.15">
      <c r="A6" s="9">
        <v>3</v>
      </c>
      <c r="B6" s="6" t="s">
        <v>185</v>
      </c>
      <c r="C6" s="5" t="s">
        <v>186</v>
      </c>
      <c r="D6" s="7">
        <v>7.03</v>
      </c>
      <c r="E6" s="7">
        <v>730</v>
      </c>
      <c r="F6" s="7">
        <f>D6*E6</f>
        <v>5131.9000000000005</v>
      </c>
      <c r="G6" s="23"/>
      <c r="H6" s="58"/>
      <c r="I6" s="14"/>
    </row>
    <row r="7" spans="1:9" ht="24.95" customHeight="1" x14ac:dyDescent="0.15">
      <c r="A7" s="9">
        <v>4</v>
      </c>
      <c r="B7" s="6" t="s">
        <v>187</v>
      </c>
      <c r="C7" s="5" t="s">
        <v>26</v>
      </c>
      <c r="D7" s="7">
        <v>1</v>
      </c>
      <c r="E7" s="7">
        <v>730</v>
      </c>
      <c r="F7" s="7">
        <f>D7*E7</f>
        <v>730</v>
      </c>
      <c r="G7" s="23"/>
      <c r="H7" s="58"/>
      <c r="I7" s="14"/>
    </row>
    <row r="8" spans="1:9" ht="24.95" customHeight="1" x14ac:dyDescent="0.15">
      <c r="A8" s="9">
        <v>5</v>
      </c>
      <c r="B8" s="6" t="s">
        <v>188</v>
      </c>
      <c r="C8" s="5" t="s">
        <v>45</v>
      </c>
      <c r="D8" s="7">
        <v>132689.02100000001</v>
      </c>
      <c r="E8" s="7">
        <v>4</v>
      </c>
      <c r="F8" s="7">
        <f>ROUND(D8*E8,2)</f>
        <v>530756.07999999996</v>
      </c>
      <c r="G8" s="23"/>
      <c r="H8" s="58"/>
      <c r="I8" s="14"/>
    </row>
    <row r="9" spans="1:9" ht="24.95" customHeight="1" x14ac:dyDescent="0.15">
      <c r="A9" s="9">
        <v>6</v>
      </c>
      <c r="B9" s="6" t="s">
        <v>189</v>
      </c>
      <c r="C9" s="5" t="s">
        <v>45</v>
      </c>
      <c r="D9" s="7">
        <v>124314.488</v>
      </c>
      <c r="E9" s="7">
        <v>4</v>
      </c>
      <c r="F9" s="7">
        <f>ROUND(D9*E9,2)</f>
        <v>497257.95</v>
      </c>
      <c r="G9" s="23"/>
      <c r="H9" s="58"/>
      <c r="I9" s="14"/>
    </row>
    <row r="10" spans="1:9" ht="24.95" customHeight="1" x14ac:dyDescent="0.15">
      <c r="A10" s="9">
        <v>7</v>
      </c>
      <c r="B10" s="10" t="s">
        <v>62</v>
      </c>
      <c r="C10" s="9" t="s">
        <v>45</v>
      </c>
      <c r="D10" s="7">
        <v>72740</v>
      </c>
      <c r="E10" s="7">
        <v>12</v>
      </c>
      <c r="F10" s="7">
        <f t="shared" ref="F10" si="0">D10*E10</f>
        <v>872880</v>
      </c>
      <c r="G10" s="23"/>
      <c r="H10" s="58"/>
      <c r="I10" s="14"/>
    </row>
    <row r="11" spans="1:9" ht="24.95" customHeight="1" x14ac:dyDescent="0.15">
      <c r="A11" s="9">
        <v>8</v>
      </c>
      <c r="B11" s="10" t="s">
        <v>190</v>
      </c>
      <c r="C11" s="9" t="s">
        <v>98</v>
      </c>
      <c r="D11" s="7">
        <v>3</v>
      </c>
      <c r="E11" s="7" t="s">
        <v>36</v>
      </c>
      <c r="F11" s="7">
        <v>3</v>
      </c>
      <c r="G11" s="23"/>
      <c r="H11" s="58"/>
      <c r="I11" s="9"/>
    </row>
    <row r="12" spans="1:9" ht="24.95" customHeight="1" x14ac:dyDescent="0.15">
      <c r="A12" s="9">
        <v>9</v>
      </c>
      <c r="B12" s="6" t="s">
        <v>191</v>
      </c>
      <c r="C12" s="5" t="s">
        <v>26</v>
      </c>
      <c r="D12" s="7">
        <v>1</v>
      </c>
      <c r="E12" s="7" t="s">
        <v>36</v>
      </c>
      <c r="F12" s="7">
        <v>1</v>
      </c>
      <c r="G12" s="23"/>
      <c r="H12" s="58"/>
      <c r="I12" s="9"/>
    </row>
    <row r="13" spans="1:9" ht="24.95" customHeight="1" x14ac:dyDescent="0.15">
      <c r="A13" s="9">
        <v>10</v>
      </c>
      <c r="B13" s="6" t="s">
        <v>192</v>
      </c>
      <c r="C13" s="5" t="s">
        <v>193</v>
      </c>
      <c r="D13" s="7">
        <v>2</v>
      </c>
      <c r="E13" s="7" t="s">
        <v>36</v>
      </c>
      <c r="F13" s="7">
        <v>2</v>
      </c>
      <c r="G13" s="23"/>
      <c r="H13" s="58"/>
      <c r="I13" s="9"/>
    </row>
    <row r="14" spans="1:9" ht="24.95" customHeight="1" x14ac:dyDescent="0.15">
      <c r="A14" s="9">
        <v>11</v>
      </c>
      <c r="B14" s="6" t="s">
        <v>194</v>
      </c>
      <c r="C14" s="5" t="s">
        <v>26</v>
      </c>
      <c r="D14" s="7">
        <v>1</v>
      </c>
      <c r="E14" s="7" t="s">
        <v>36</v>
      </c>
      <c r="F14" s="7">
        <v>1</v>
      </c>
      <c r="G14" s="23"/>
      <c r="H14" s="58"/>
      <c r="I14" s="9"/>
    </row>
    <row r="15" spans="1:9" ht="24.95" customHeight="1" x14ac:dyDescent="0.15">
      <c r="A15" s="9">
        <v>12</v>
      </c>
      <c r="B15" s="6" t="s">
        <v>195</v>
      </c>
      <c r="C15" s="5" t="s">
        <v>26</v>
      </c>
      <c r="D15" s="7">
        <v>1</v>
      </c>
      <c r="E15" s="7" t="s">
        <v>36</v>
      </c>
      <c r="F15" s="7">
        <v>1</v>
      </c>
      <c r="G15" s="23"/>
      <c r="H15" s="58"/>
      <c r="I15" s="9"/>
    </row>
    <row r="16" spans="1:9" ht="24.95" customHeight="1" x14ac:dyDescent="0.15">
      <c r="A16" s="9">
        <v>13</v>
      </c>
      <c r="B16" s="6" t="s">
        <v>196</v>
      </c>
      <c r="C16" s="5" t="s">
        <v>26</v>
      </c>
      <c r="D16" s="7">
        <v>1</v>
      </c>
      <c r="E16" s="7" t="s">
        <v>36</v>
      </c>
      <c r="F16" s="7">
        <v>1</v>
      </c>
      <c r="G16" s="23"/>
      <c r="H16" s="58"/>
      <c r="I16" s="9"/>
    </row>
    <row r="17" spans="1:9" ht="30" customHeight="1" x14ac:dyDescent="0.15">
      <c r="A17" s="9">
        <v>14</v>
      </c>
      <c r="B17" s="6" t="s">
        <v>197</v>
      </c>
      <c r="C17" s="5" t="s">
        <v>26</v>
      </c>
      <c r="D17" s="7">
        <v>1</v>
      </c>
      <c r="E17" s="7" t="s">
        <v>36</v>
      </c>
      <c r="F17" s="7">
        <v>1</v>
      </c>
      <c r="G17" s="23"/>
      <c r="H17" s="58"/>
      <c r="I17" s="9"/>
    </row>
    <row r="18" spans="1:9" ht="30" customHeight="1" x14ac:dyDescent="0.15">
      <c r="A18" s="9">
        <v>15</v>
      </c>
      <c r="B18" s="6" t="s">
        <v>198</v>
      </c>
      <c r="C18" s="5" t="s">
        <v>26</v>
      </c>
      <c r="D18" s="8">
        <v>1</v>
      </c>
      <c r="E18" s="8" t="s">
        <v>36</v>
      </c>
      <c r="F18" s="8">
        <f>D18</f>
        <v>1</v>
      </c>
      <c r="G18" s="23"/>
      <c r="H18" s="58"/>
      <c r="I18" s="9"/>
    </row>
    <row r="19" spans="1:9" s="1" customFormat="1" ht="30" customHeight="1" x14ac:dyDescent="0.15">
      <c r="A19" s="9"/>
      <c r="B19" s="3" t="s">
        <v>216</v>
      </c>
      <c r="C19" s="5"/>
      <c r="D19" s="8"/>
      <c r="E19" s="8"/>
      <c r="F19" s="8"/>
      <c r="G19" s="23"/>
      <c r="H19" s="60"/>
      <c r="I19" s="9"/>
    </row>
    <row r="20" spans="1:9" ht="18" customHeight="1" x14ac:dyDescent="0.15"/>
  </sheetData>
  <sheetProtection algorithmName="SHA-512" hashValue="Nn3dIiQhK/uiVbVCsvMVw/mTrmGr3EwsC2W91x83UG9pQ1ldupF6J5vFQseunt9sfTY7dg0zPCux3chkkIasrA==" saltValue="Uw3nCbXTbYcRof6zycAz6g==" spinCount="100000" sheet="1" objects="1" scenarios="1" formatColumns="0" formatRows="0"/>
  <protectedRanges>
    <protectedRange sqref="G4:H19" name="区域1"/>
  </protectedRanges>
  <mergeCells count="5">
    <mergeCell ref="A1:I1"/>
    <mergeCell ref="A2:A3"/>
    <mergeCell ref="B2:B3"/>
    <mergeCell ref="C2:C3"/>
    <mergeCell ref="I2:I3"/>
  </mergeCells>
  <phoneticPr fontId="13" type="noConversion"/>
  <conditionalFormatting sqref="B10:C10">
    <cfRule type="cellIs" dxfId="0" priority="2" operator="equal">
      <formula>#REF!</formula>
    </cfRule>
  </conditionalFormatting>
  <printOptions horizontalCentered="1"/>
  <pageMargins left="0.39370078740157483" right="0.39370078740157483" top="0.39370078740157483" bottom="0.39370078740157483" header="0.19685039370078741" footer="0.19685039370078741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I19"/>
  <sheetViews>
    <sheetView zoomScaleNormal="100" workbookViewId="0">
      <pane ySplit="3" topLeftCell="A4" activePane="bottomLeft" state="frozen"/>
      <selection pane="bottomLeft" activeCell="G4" sqref="G4"/>
    </sheetView>
  </sheetViews>
  <sheetFormatPr defaultColWidth="9" defaultRowHeight="11.25" x14ac:dyDescent="0.15"/>
  <cols>
    <col min="1" max="1" width="6.625" style="2" customWidth="1"/>
    <col min="2" max="2" width="25.625" style="2" customWidth="1"/>
    <col min="3" max="3" width="8.625" style="2" customWidth="1"/>
    <col min="4" max="4" width="11.625" style="2" customWidth="1"/>
    <col min="5" max="5" width="13.625" style="2" customWidth="1"/>
    <col min="6" max="7" width="11.625" style="2" customWidth="1"/>
    <col min="8" max="8" width="15.625" style="53" customWidth="1"/>
    <col min="9" max="9" width="22.625" style="2" customWidth="1"/>
    <col min="10" max="16384" width="9" style="2"/>
  </cols>
  <sheetData>
    <row r="1" spans="1:9" ht="35.1" customHeight="1" x14ac:dyDescent="0.15">
      <c r="A1" s="83" t="s">
        <v>199</v>
      </c>
      <c r="B1" s="83"/>
      <c r="C1" s="83"/>
      <c r="D1" s="83"/>
      <c r="E1" s="83"/>
      <c r="F1" s="83"/>
      <c r="G1" s="83"/>
      <c r="H1" s="83"/>
      <c r="I1" s="83"/>
    </row>
    <row r="2" spans="1:9" ht="20.100000000000001" customHeight="1" x14ac:dyDescent="0.15">
      <c r="A2" s="80" t="s">
        <v>1</v>
      </c>
      <c r="B2" s="80" t="s">
        <v>11</v>
      </c>
      <c r="C2" s="80" t="s">
        <v>12</v>
      </c>
      <c r="D2" s="3" t="s">
        <v>13</v>
      </c>
      <c r="E2" s="3" t="s">
        <v>215</v>
      </c>
      <c r="F2" s="4" t="s">
        <v>14</v>
      </c>
      <c r="G2" s="13" t="s">
        <v>15</v>
      </c>
      <c r="H2" s="70" t="s">
        <v>16</v>
      </c>
      <c r="I2" s="81" t="s">
        <v>17</v>
      </c>
    </row>
    <row r="3" spans="1:9" ht="20.100000000000001" customHeight="1" x14ac:dyDescent="0.15">
      <c r="A3" s="80"/>
      <c r="B3" s="80"/>
      <c r="C3" s="80"/>
      <c r="D3" s="3" t="s">
        <v>18</v>
      </c>
      <c r="E3" s="3" t="s">
        <v>19</v>
      </c>
      <c r="F3" s="3" t="s">
        <v>20</v>
      </c>
      <c r="G3" s="3" t="s">
        <v>21</v>
      </c>
      <c r="H3" s="57" t="s">
        <v>22</v>
      </c>
      <c r="I3" s="82"/>
    </row>
    <row r="4" spans="1:9" ht="27.95" customHeight="1" x14ac:dyDescent="0.15">
      <c r="A4" s="5">
        <v>1</v>
      </c>
      <c r="B4" s="6" t="s">
        <v>219</v>
      </c>
      <c r="C4" s="5" t="s">
        <v>26</v>
      </c>
      <c r="D4" s="7">
        <v>1</v>
      </c>
      <c r="E4" s="7">
        <v>1</v>
      </c>
      <c r="F4" s="7">
        <f t="shared" ref="F4:F15" si="0">D4*E4</f>
        <v>1</v>
      </c>
      <c r="G4" s="23"/>
      <c r="H4" s="58"/>
      <c r="I4" s="9"/>
    </row>
    <row r="5" spans="1:9" ht="27.95" customHeight="1" x14ac:dyDescent="0.15">
      <c r="A5" s="5">
        <v>2</v>
      </c>
      <c r="B5" s="6" t="s">
        <v>200</v>
      </c>
      <c r="C5" s="5" t="s">
        <v>26</v>
      </c>
      <c r="D5" s="7">
        <v>1</v>
      </c>
      <c r="E5" s="7">
        <v>12</v>
      </c>
      <c r="F5" s="7">
        <f t="shared" si="0"/>
        <v>12</v>
      </c>
      <c r="G5" s="23"/>
      <c r="H5" s="58"/>
      <c r="I5" s="9"/>
    </row>
    <row r="6" spans="1:9" ht="27.95" customHeight="1" x14ac:dyDescent="0.15">
      <c r="A6" s="5">
        <v>3</v>
      </c>
      <c r="B6" s="6" t="s">
        <v>201</v>
      </c>
      <c r="C6" s="5" t="s">
        <v>26</v>
      </c>
      <c r="D6" s="7">
        <v>1</v>
      </c>
      <c r="E6" s="7">
        <v>36</v>
      </c>
      <c r="F6" s="7">
        <f t="shared" si="0"/>
        <v>36</v>
      </c>
      <c r="G6" s="23"/>
      <c r="H6" s="58"/>
      <c r="I6" s="9"/>
    </row>
    <row r="7" spans="1:9" ht="27.95" customHeight="1" x14ac:dyDescent="0.15">
      <c r="A7" s="5">
        <v>4</v>
      </c>
      <c r="B7" s="6" t="s">
        <v>202</v>
      </c>
      <c r="C7" s="5" t="s">
        <v>26</v>
      </c>
      <c r="D7" s="7">
        <v>1</v>
      </c>
      <c r="E7" s="7">
        <v>12</v>
      </c>
      <c r="F7" s="7">
        <f t="shared" si="0"/>
        <v>12</v>
      </c>
      <c r="G7" s="23"/>
      <c r="H7" s="58"/>
      <c r="I7" s="9"/>
    </row>
    <row r="8" spans="1:9" s="47" customFormat="1" ht="27.95" customHeight="1" x14ac:dyDescent="0.15">
      <c r="A8" s="5">
        <v>5</v>
      </c>
      <c r="B8" s="37" t="s">
        <v>203</v>
      </c>
      <c r="C8" s="5" t="s">
        <v>26</v>
      </c>
      <c r="D8" s="7">
        <v>1</v>
      </c>
      <c r="E8" s="7">
        <v>1</v>
      </c>
      <c r="F8" s="7">
        <f t="shared" si="0"/>
        <v>1</v>
      </c>
      <c r="G8" s="23"/>
      <c r="H8" s="58"/>
      <c r="I8" s="9"/>
    </row>
    <row r="9" spans="1:9" ht="27.95" customHeight="1" x14ac:dyDescent="0.15">
      <c r="A9" s="5">
        <v>6</v>
      </c>
      <c r="B9" s="6" t="s">
        <v>204</v>
      </c>
      <c r="C9" s="5" t="s">
        <v>26</v>
      </c>
      <c r="D9" s="7">
        <v>1</v>
      </c>
      <c r="E9" s="7">
        <v>1</v>
      </c>
      <c r="F9" s="7">
        <f t="shared" si="0"/>
        <v>1</v>
      </c>
      <c r="G9" s="23"/>
      <c r="H9" s="58"/>
      <c r="I9" s="10" t="s">
        <v>218</v>
      </c>
    </row>
    <row r="10" spans="1:9" ht="27.95" customHeight="1" x14ac:dyDescent="0.15">
      <c r="A10" s="5">
        <v>7</v>
      </c>
      <c r="B10" s="6" t="s">
        <v>205</v>
      </c>
      <c r="C10" s="5" t="s">
        <v>26</v>
      </c>
      <c r="D10" s="7">
        <v>1</v>
      </c>
      <c r="E10" s="7">
        <v>1</v>
      </c>
      <c r="F10" s="7">
        <f t="shared" si="0"/>
        <v>1</v>
      </c>
      <c r="G10" s="23"/>
      <c r="H10" s="58"/>
      <c r="I10" s="10"/>
    </row>
    <row r="11" spans="1:9" ht="27.95" customHeight="1" x14ac:dyDescent="0.15">
      <c r="A11" s="5">
        <v>8</v>
      </c>
      <c r="B11" s="6" t="s">
        <v>206</v>
      </c>
      <c r="C11" s="5" t="s">
        <v>26</v>
      </c>
      <c r="D11" s="7">
        <v>1</v>
      </c>
      <c r="E11" s="7">
        <v>2</v>
      </c>
      <c r="F11" s="7">
        <f t="shared" si="0"/>
        <v>2</v>
      </c>
      <c r="G11" s="23"/>
      <c r="H11" s="58"/>
      <c r="I11" s="10"/>
    </row>
    <row r="12" spans="1:9" ht="27.95" customHeight="1" x14ac:dyDescent="0.15">
      <c r="A12" s="5">
        <v>9</v>
      </c>
      <c r="B12" s="37" t="s">
        <v>207</v>
      </c>
      <c r="C12" s="5" t="s">
        <v>26</v>
      </c>
      <c r="D12" s="7">
        <v>1</v>
      </c>
      <c r="E12" s="7">
        <v>1</v>
      </c>
      <c r="F12" s="7">
        <f t="shared" si="0"/>
        <v>1</v>
      </c>
      <c r="G12" s="23"/>
      <c r="H12" s="58"/>
      <c r="I12" s="10"/>
    </row>
    <row r="13" spans="1:9" ht="27.95" customHeight="1" x14ac:dyDescent="0.15">
      <c r="A13" s="5">
        <v>10</v>
      </c>
      <c r="B13" s="37" t="s">
        <v>208</v>
      </c>
      <c r="C13" s="5" t="s">
        <v>26</v>
      </c>
      <c r="D13" s="7">
        <v>1</v>
      </c>
      <c r="E13" s="7">
        <v>1</v>
      </c>
      <c r="F13" s="7">
        <f t="shared" si="0"/>
        <v>1</v>
      </c>
      <c r="G13" s="23"/>
      <c r="H13" s="58"/>
      <c r="I13" s="10"/>
    </row>
    <row r="14" spans="1:9" ht="27.95" customHeight="1" x14ac:dyDescent="0.15">
      <c r="A14" s="5">
        <v>11</v>
      </c>
      <c r="B14" s="6" t="s">
        <v>209</v>
      </c>
      <c r="C14" s="5" t="s">
        <v>26</v>
      </c>
      <c r="D14" s="7">
        <v>1</v>
      </c>
      <c r="E14" s="7">
        <v>2</v>
      </c>
      <c r="F14" s="7">
        <f t="shared" si="0"/>
        <v>2</v>
      </c>
      <c r="G14" s="23"/>
      <c r="H14" s="58"/>
      <c r="I14" s="10"/>
    </row>
    <row r="15" spans="1:9" ht="27.95" customHeight="1" x14ac:dyDescent="0.15">
      <c r="A15" s="5">
        <v>12</v>
      </c>
      <c r="B15" s="6" t="s">
        <v>210</v>
      </c>
      <c r="C15" s="5" t="s">
        <v>26</v>
      </c>
      <c r="D15" s="7">
        <v>1</v>
      </c>
      <c r="E15" s="7">
        <v>1</v>
      </c>
      <c r="F15" s="7">
        <f t="shared" si="0"/>
        <v>1</v>
      </c>
      <c r="G15" s="23"/>
      <c r="H15" s="58"/>
      <c r="I15" s="10"/>
    </row>
    <row r="16" spans="1:9" ht="27.95" customHeight="1" x14ac:dyDescent="0.15">
      <c r="A16" s="5">
        <v>13</v>
      </c>
      <c r="B16" s="6" t="s">
        <v>211</v>
      </c>
      <c r="C16" s="5" t="s">
        <v>26</v>
      </c>
      <c r="D16" s="7">
        <v>1</v>
      </c>
      <c r="E16" s="7">
        <v>1</v>
      </c>
      <c r="F16" s="7">
        <v>1</v>
      </c>
      <c r="G16" s="23"/>
      <c r="H16" s="58"/>
      <c r="I16" s="10"/>
    </row>
    <row r="17" spans="1:9" ht="27.95" customHeight="1" x14ac:dyDescent="0.15">
      <c r="A17" s="5">
        <v>14</v>
      </c>
      <c r="B17" s="6" t="s">
        <v>212</v>
      </c>
      <c r="C17" s="5" t="s">
        <v>26</v>
      </c>
      <c r="D17" s="7">
        <v>1</v>
      </c>
      <c r="E17" s="7" t="s">
        <v>36</v>
      </c>
      <c r="F17" s="7">
        <v>1</v>
      </c>
      <c r="G17" s="23"/>
      <c r="H17" s="58"/>
      <c r="I17" s="10" t="s">
        <v>213</v>
      </c>
    </row>
    <row r="18" spans="1:9" s="47" customFormat="1" ht="27.95" customHeight="1" x14ac:dyDescent="0.15">
      <c r="A18" s="3"/>
      <c r="B18" s="11" t="s">
        <v>216</v>
      </c>
      <c r="C18" s="3"/>
      <c r="D18" s="12"/>
      <c r="E18" s="12"/>
      <c r="F18" s="12"/>
      <c r="G18" s="19"/>
      <c r="H18" s="60"/>
      <c r="I18" s="3"/>
    </row>
    <row r="19" spans="1:9" s="1" customFormat="1" ht="15" customHeight="1" x14ac:dyDescent="0.15">
      <c r="A19" s="2"/>
      <c r="B19" s="2"/>
      <c r="C19" s="2"/>
      <c r="D19" s="2"/>
      <c r="E19" s="2"/>
      <c r="F19" s="2"/>
      <c r="G19" s="2"/>
      <c r="H19" s="53"/>
      <c r="I19" s="2"/>
    </row>
  </sheetData>
  <sheetProtection algorithmName="SHA-512" hashValue="U/d/GxXbG1kDtFR5Amow54+73BulIb2+BWJRHrDIZ5EvZNM8wyYMoPAkuzYOa8iN762c217KVAt7L/+gj8hCcA==" saltValue="EEN0OS1MbAWk7oHj0S+BjA==" spinCount="100000" sheet="1" objects="1" scenarios="1" formatColumns="0" formatRows="0"/>
  <protectedRanges>
    <protectedRange sqref="G4:H18" name="区域1"/>
  </protectedRanges>
  <mergeCells count="5">
    <mergeCell ref="A1:I1"/>
    <mergeCell ref="A2:A3"/>
    <mergeCell ref="B2:B3"/>
    <mergeCell ref="C2:C3"/>
    <mergeCell ref="I2:I3"/>
  </mergeCells>
  <phoneticPr fontId="13" type="noConversion"/>
  <printOptions horizontalCentered="1"/>
  <pageMargins left="0.39370078740157483" right="0.39370078740157483" top="0.59055118110236227" bottom="0.39370078740157483" header="0.39370078740157483" footer="0.19685039370078741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ixelators xmlns="https://web.wps.cn/et/2018/main" xmlns:s="http://schemas.openxmlformats.org/spreadsheetml/2006/main">
  <pixelatorList sheetStid="3"/>
  <pixelatorList sheetStid="2"/>
  <pixelatorList sheetStid="4"/>
  <pixelatorList sheetStid="1"/>
  <pixelatorList sheetStid="5"/>
  <pixelatorList sheetStid="6"/>
  <pixelatorList sheetStid="7"/>
</pixelators>
</file>

<file path=customXml/item2.xml><?xml version="1.0" encoding="utf-8"?>
<allowEditUser xmlns="https://web.wps.cn/et/2018/main" xmlns:s="http://schemas.openxmlformats.org/spreadsheetml/2006/main" hasInvisiblePropRange="0">
  <rangeList sheetStid="3" master="" otherUserPermission="edit">
    <arrUserId title="区域1" rangeCreator="" othersAccessPermission="edit"/>
  </rangeList>
  <rangeList sheetStid="2" master="" otherUserPermission="edit">
    <arrUserId title="区域1" rangeCreator="" othersAccessPermission="edit"/>
  </rangeList>
  <rangeList sheetStid="7" master="" otherUserPermission="visible">
    <arrUserId title="区域1_1" rangeCreator="" othersAccessPermission="edit"/>
    <arrUserId title="区域1_2" rangeCreator="" othersAccessPermission="edit"/>
    <arrUserId title="区域1_3" rangeCreator="" othersAccessPermission="edit"/>
    <arrUserId title="区域1_1_1" rangeCreator="" othersAccessPermission="edit"/>
    <arrUserId title="区域1_4" rangeCreator="" othersAccessPermission="edit"/>
    <arrUserId title="区域1_5" rangeCreator="" othersAccessPermission="edit"/>
  </rangeList>
  <rangeList sheetStid="1" master="" otherUserPermission="edit">
    <arrUserId title="区域1" rangeCreator="" othersAccessPermission="edit"/>
  </rangeList>
  <rangeList sheetStid="5" master="" otherUserPermission="edit">
    <arrUserId title="区域1" rangeCreator="" othersAccessPermission="edit"/>
  </rangeList>
  <rangeList sheetStid="6" master="" otherUserPermission="edit">
    <arrUserId title="区域1" rangeCreator="" othersAccessPermission="edit"/>
  </rangeList>
</allowEditUser>
</file>

<file path=customXml/item3.xml><?xml version="1.0" encoding="utf-8"?>
<woProps xmlns="https://web.wps.cn/et/2018/main" xmlns:s="http://schemas.openxmlformats.org/spreadsheetml/2006/main">
  <woSheetsProps>
    <woSheetProps sheetStid="3" interlineOnOff="0" interlineColor="0" isDbSheet="0" isDashBoardSheet="0" isDbDashBoardSheet="0" isFlexPaperSheet="0">
      <cellprotection/>
      <appEtDbRelations/>
    </woSheetProps>
    <woSheetProps sheetStid="2" interlineOnOff="0" interlineColor="0" isDbSheet="0" isDashBoardSheet="0" isDbDashBoardSheet="0" isFlexPaperSheet="0">
      <cellprotection/>
      <appEtDbRelations/>
    </woSheetProps>
    <woSheetProps sheetStid="4" interlineOnOff="0" interlineColor="0" isDbSheet="0" isDashBoardSheet="0" isDbDashBoardSheet="0" isFlexPaperSheet="0">
      <cellprotection/>
      <appEtDbRelations/>
    </woSheetProps>
    <woSheetProps sheetStid="1" interlineOnOff="0" interlineColor="0" isDbSheet="0" isDashBoardSheet="0" isDbDashBoardSheet="0" isFlexPaperSheet="0">
      <cellprotection/>
      <appEtDbRelations/>
    </woSheetProps>
    <woSheetProps sheetStid="5" interlineOnOff="0" interlineColor="0" isDbSheet="0" isDashBoardSheet="0" isDbDashBoardSheet="0" isFlexPaperSheet="0">
      <cellprotection/>
      <appEtDbRelations/>
    </woSheetProps>
    <woSheetProps sheetStid="6" interlineOnOff="0" interlineColor="0" isDbSheet="0" isDashBoardSheet="0" isDbDashBoardSheet="0" isFlexPaperSheet="0">
      <cellprotection/>
      <appEtDbRelations/>
    </woSheetProps>
  </woSheetsProps>
  <woBookProps>
    <bookSettings fileId="" isFilterShared="1" coreConquerUserId="" isAutoUpdatePaused="0" filterType="conn" isMergeTasksAutoUpdate="0" isInserPicAsAttachment="0"/>
  </woBookProps>
</woProps>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6</vt:i4>
      </vt:variant>
      <vt:variant>
        <vt:lpstr>命名范围</vt:lpstr>
      </vt:variant>
      <vt:variant>
        <vt:i4>2</vt:i4>
      </vt:variant>
    </vt:vector>
  </HeadingPairs>
  <TitlesOfParts>
    <vt:vector size="8" baseType="lpstr">
      <vt:lpstr>汇总表</vt:lpstr>
      <vt:lpstr>设施维保</vt:lpstr>
      <vt:lpstr>设施设备小修更新</vt:lpstr>
      <vt:lpstr>设施保洁</vt:lpstr>
      <vt:lpstr>运行管理</vt:lpstr>
      <vt:lpstr>检查检测</vt:lpstr>
      <vt:lpstr>设施保洁!Print_Titles</vt:lpstr>
      <vt:lpstr>设施设备小修更新!Print_Titles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</cp:lastModifiedBy>
  <cp:lastPrinted>2025-12-10T04:21:28Z</cp:lastPrinted>
  <dcterms:created xsi:type="dcterms:W3CDTF">2024-09-21T14:20:00Z</dcterms:created>
  <dcterms:modified xsi:type="dcterms:W3CDTF">2025-12-16T12:13:05Z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BC68D0D5582647AF91B528B1EED4F2AE_13</vt:lpwstr>
  </property>
  <property fmtid="{D5CDD505-2E9C-101B-9397-08002B2CF9AE}" pid="3" name="KSOProductBuildVer">
    <vt:lpwstr>2052-12.1.0.24034</vt:lpwstr>
  </property>
  <property fmtid="{D5CDD505-2E9C-101B-9397-08002B2CF9AE}" pid="4" name="KSOReadingLayout">
    <vt:bool>true</vt:bool>
  </property>
  <property fmtid="{D5CDD505-2E9C-101B-9397-08002B2CF9AE}" pid="5" name="CalculationRule">
    <vt:i4>0</vt:i4>
  </property>
</Properties>
</file>