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426"/>
  <workbookPr/>
  <mc:AlternateContent xmlns:mc="http://schemas.openxmlformats.org/markup-compatibility/2006">
    <mc:Choice Requires="x15">
      <x15ac:absPath xmlns:x15ac="http://schemas.microsoft.com/office/spreadsheetml/2010/11/ac" url="https://d.docs.live.net/ff1f2118a99ac5ba/郑祺/道运中心/26年提前招标（财政）/城道科/09-上海市内环高架路南段（含鲁班路立交）、苏州河桥梁景观灯光养护维修及运行管理/发集采/工作量、设施量清单/包1-苏州河桥梁西段/"/>
    </mc:Choice>
  </mc:AlternateContent>
  <xr:revisionPtr revIDLastSave="46" documentId="11_C3F8EAE05597EE32C6D3DBBAD54B72F4415029FC" xr6:coauthVersionLast="47" xr6:coauthVersionMax="47" xr10:uidLastSave="{A3B3B0FA-2A67-4FEE-982A-9819E6D60000}"/>
  <bookViews>
    <workbookView xWindow="14295" yWindow="0" windowWidth="14610" windowHeight="15585" tabRatio="860" xr2:uid="{00000000-000D-0000-FFFF-FFFF00000000}"/>
  </bookViews>
  <sheets>
    <sheet name="汇总表" sheetId="31" r:id="rId1"/>
    <sheet name="设施维保" sheetId="33" r:id="rId2"/>
    <sheet name="设施设备小修更新" sheetId="34" r:id="rId3"/>
    <sheet name="运行管理" sheetId="35" r:id="rId4"/>
  </sheets>
  <definedNames>
    <definedName name="_xlnm.Print_Titles" localSheetId="2">设施设备小修更新!$1:$3</definedName>
    <definedName name="_xlnm.Print_Titles" localSheetId="1">设施维保!$1:$3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0" i="35" l="1"/>
  <c r="F9" i="35"/>
  <c r="F8" i="35"/>
  <c r="F7" i="35"/>
  <c r="F6" i="35"/>
  <c r="F5" i="35"/>
  <c r="F4" i="35"/>
  <c r="F165" i="34"/>
  <c r="F164" i="34"/>
  <c r="D164" i="34"/>
  <c r="F163" i="34"/>
  <c r="F162" i="34"/>
  <c r="F161" i="34"/>
  <c r="F160" i="34"/>
  <c r="F159" i="34"/>
  <c r="F158" i="34"/>
  <c r="F157" i="34"/>
  <c r="F155" i="34"/>
  <c r="D155" i="34"/>
  <c r="F154" i="34"/>
  <c r="F153" i="34"/>
  <c r="F152" i="34"/>
  <c r="F151" i="34"/>
  <c r="F150" i="34"/>
  <c r="F149" i="34"/>
  <c r="F147" i="34"/>
  <c r="D147" i="34"/>
  <c r="F146" i="34"/>
  <c r="F145" i="34"/>
  <c r="F144" i="34"/>
  <c r="F143" i="34"/>
  <c r="F142" i="34"/>
  <c r="F141" i="34"/>
  <c r="F140" i="34"/>
  <c r="F138" i="34"/>
  <c r="D138" i="34"/>
  <c r="F137" i="34"/>
  <c r="F136" i="34"/>
  <c r="F135" i="34"/>
  <c r="F134" i="34"/>
  <c r="F133" i="34"/>
  <c r="F132" i="34"/>
  <c r="F131" i="34"/>
  <c r="F129" i="34"/>
  <c r="D129" i="34"/>
  <c r="F128" i="34"/>
  <c r="F127" i="34"/>
  <c r="F126" i="34"/>
  <c r="F125" i="34"/>
  <c r="F124" i="34"/>
  <c r="F123" i="34"/>
  <c r="F122" i="34"/>
  <c r="F121" i="34"/>
  <c r="F119" i="34"/>
  <c r="D119" i="34"/>
  <c r="F118" i="34"/>
  <c r="F117" i="34"/>
  <c r="F116" i="34"/>
  <c r="F115" i="34"/>
  <c r="F114" i="34"/>
  <c r="F113" i="34"/>
  <c r="F112" i="34"/>
  <c r="F110" i="34"/>
  <c r="D110" i="34"/>
  <c r="F109" i="34"/>
  <c r="F108" i="34"/>
  <c r="F107" i="34"/>
  <c r="F106" i="34"/>
  <c r="F105" i="34"/>
  <c r="F104" i="34"/>
  <c r="F102" i="34"/>
  <c r="D102" i="34"/>
  <c r="F101" i="34"/>
  <c r="F100" i="34"/>
  <c r="F99" i="34"/>
  <c r="F98" i="34"/>
  <c r="F97" i="34"/>
  <c r="F96" i="34"/>
  <c r="F94" i="34"/>
  <c r="D94" i="34"/>
  <c r="F93" i="34"/>
  <c r="F92" i="34"/>
  <c r="F91" i="34"/>
  <c r="F90" i="34"/>
  <c r="F89" i="34"/>
  <c r="F88" i="34"/>
  <c r="F86" i="34"/>
  <c r="D86" i="34"/>
  <c r="F85" i="34"/>
  <c r="F84" i="34"/>
  <c r="F83" i="34"/>
  <c r="F82" i="34"/>
  <c r="F81" i="34"/>
  <c r="F80" i="34"/>
  <c r="F79" i="34"/>
  <c r="F77" i="34"/>
  <c r="D77" i="34"/>
  <c r="F76" i="34"/>
  <c r="F75" i="34"/>
  <c r="F74" i="34"/>
  <c r="F73" i="34"/>
  <c r="F72" i="34"/>
  <c r="F71" i="34"/>
  <c r="F70" i="34"/>
  <c r="F68" i="34"/>
  <c r="D68" i="34"/>
  <c r="F67" i="34"/>
  <c r="F66" i="34"/>
  <c r="F65" i="34"/>
  <c r="F64" i="34"/>
  <c r="F63" i="34"/>
  <c r="F62" i="34"/>
  <c r="F61" i="34"/>
  <c r="F60" i="34"/>
  <c r="F59" i="34"/>
  <c r="F57" i="34"/>
  <c r="D57" i="34"/>
  <c r="F56" i="34"/>
  <c r="F55" i="34"/>
  <c r="F54" i="34"/>
  <c r="F53" i="34"/>
  <c r="F52" i="34"/>
  <c r="F51" i="34"/>
  <c r="F50" i="34"/>
  <c r="F49" i="34"/>
  <c r="F47" i="34"/>
  <c r="D47" i="34"/>
  <c r="F46" i="34"/>
  <c r="F45" i="34"/>
  <c r="F44" i="34"/>
  <c r="F43" i="34"/>
  <c r="F42" i="34"/>
  <c r="F41" i="34"/>
  <c r="F39" i="34"/>
  <c r="D39" i="34"/>
  <c r="F38" i="34"/>
  <c r="F37" i="34"/>
  <c r="F36" i="34"/>
  <c r="F35" i="34"/>
  <c r="F34" i="34"/>
  <c r="F33" i="34"/>
  <c r="F32" i="34"/>
  <c r="F31" i="34"/>
  <c r="F29" i="34"/>
  <c r="D29" i="34"/>
  <c r="F28" i="34"/>
  <c r="F27" i="34"/>
  <c r="F26" i="34"/>
  <c r="F25" i="34"/>
  <c r="F24" i="34"/>
  <c r="F23" i="34"/>
  <c r="F21" i="34"/>
  <c r="D21" i="34"/>
  <c r="F20" i="34"/>
  <c r="F19" i="34"/>
  <c r="F18" i="34"/>
  <c r="F17" i="34"/>
  <c r="F16" i="34"/>
  <c r="F15" i="34"/>
  <c r="F14" i="34"/>
  <c r="F12" i="34"/>
  <c r="D12" i="34"/>
  <c r="F11" i="34"/>
  <c r="F10" i="34"/>
  <c r="F9" i="34"/>
  <c r="F8" i="34"/>
  <c r="F7" i="34"/>
  <c r="F6" i="34"/>
  <c r="F5" i="34"/>
  <c r="F151" i="33"/>
  <c r="F150" i="33"/>
  <c r="F149" i="33"/>
  <c r="F148" i="33"/>
  <c r="F147" i="33"/>
  <c r="F146" i="33"/>
  <c r="F145" i="33"/>
  <c r="F143" i="33"/>
  <c r="F142" i="33"/>
  <c r="F141" i="33"/>
  <c r="F140" i="33"/>
  <c r="F139" i="33"/>
  <c r="F138" i="33"/>
  <c r="F137" i="33"/>
  <c r="F135" i="33"/>
  <c r="F134" i="33"/>
  <c r="F133" i="33"/>
  <c r="F132" i="33"/>
  <c r="F131" i="33"/>
  <c r="F130" i="33"/>
  <c r="F129" i="33"/>
  <c r="F127" i="33"/>
  <c r="F126" i="33"/>
  <c r="F125" i="33"/>
  <c r="F124" i="33"/>
  <c r="F123" i="33"/>
  <c r="F122" i="33"/>
  <c r="F121" i="33"/>
  <c r="F119" i="33"/>
  <c r="F118" i="33"/>
  <c r="F117" i="33"/>
  <c r="F116" i="33"/>
  <c r="F115" i="33"/>
  <c r="F114" i="33"/>
  <c r="F113" i="33"/>
  <c r="F112" i="33"/>
  <c r="F110" i="33"/>
  <c r="F109" i="33"/>
  <c r="F108" i="33"/>
  <c r="F107" i="33"/>
  <c r="F106" i="33"/>
  <c r="F105" i="33"/>
  <c r="F104" i="33"/>
  <c r="F102" i="33"/>
  <c r="F101" i="33"/>
  <c r="F100" i="33"/>
  <c r="F99" i="33"/>
  <c r="F98" i="33"/>
  <c r="F97" i="33"/>
  <c r="F96" i="33"/>
  <c r="F94" i="33"/>
  <c r="F93" i="33"/>
  <c r="F92" i="33"/>
  <c r="F91" i="33"/>
  <c r="F90" i="33"/>
  <c r="F89" i="33"/>
  <c r="F88" i="33"/>
  <c r="F86" i="33"/>
  <c r="F85" i="33"/>
  <c r="F84" i="33"/>
  <c r="F83" i="33"/>
  <c r="F82" i="33"/>
  <c r="F81" i="33"/>
  <c r="F80" i="33"/>
  <c r="F78" i="33"/>
  <c r="F77" i="33"/>
  <c r="F76" i="33"/>
  <c r="F75" i="33"/>
  <c r="F74" i="33"/>
  <c r="F73" i="33"/>
  <c r="F72" i="33"/>
  <c r="F70" i="33"/>
  <c r="F69" i="33"/>
  <c r="F68" i="33"/>
  <c r="F67" i="33"/>
  <c r="F66" i="33"/>
  <c r="F65" i="33"/>
  <c r="F64" i="33"/>
  <c r="F62" i="33"/>
  <c r="F61" i="33"/>
  <c r="F60" i="33"/>
  <c r="F59" i="33"/>
  <c r="F58" i="33"/>
  <c r="F57" i="33"/>
  <c r="F56" i="33"/>
  <c r="F55" i="33"/>
  <c r="F54" i="33"/>
  <c r="F52" i="33"/>
  <c r="F51" i="33"/>
  <c r="F50" i="33"/>
  <c r="F49" i="33"/>
  <c r="F48" i="33"/>
  <c r="F47" i="33"/>
  <c r="F46" i="33"/>
  <c r="F44" i="33"/>
  <c r="F43" i="33"/>
  <c r="F42" i="33"/>
  <c r="F41" i="33"/>
  <c r="F40" i="33"/>
  <c r="F39" i="33"/>
  <c r="F38" i="33"/>
  <c r="F36" i="33"/>
  <c r="F35" i="33"/>
  <c r="F34" i="33"/>
  <c r="F33" i="33"/>
  <c r="F32" i="33"/>
  <c r="F31" i="33"/>
  <c r="F30" i="33"/>
  <c r="F29" i="33"/>
  <c r="F27" i="33"/>
  <c r="F26" i="33"/>
  <c r="F25" i="33"/>
  <c r="F24" i="33"/>
  <c r="F23" i="33"/>
  <c r="F22" i="33"/>
  <c r="F21" i="33"/>
  <c r="F19" i="33"/>
  <c r="F18" i="33"/>
  <c r="F17" i="33"/>
  <c r="F16" i="33"/>
  <c r="F15" i="33"/>
  <c r="F14" i="33"/>
  <c r="F13" i="33"/>
  <c r="F11" i="33"/>
  <c r="F10" i="33"/>
  <c r="F9" i="33"/>
  <c r="F8" i="33"/>
  <c r="F7" i="33"/>
  <c r="F6" i="33"/>
  <c r="F5" i="33"/>
</calcChain>
</file>

<file path=xl/sharedStrings.xml><?xml version="1.0" encoding="utf-8"?>
<sst xmlns="http://schemas.openxmlformats.org/spreadsheetml/2006/main" count="826" uniqueCount="103">
  <si>
    <t>苏州河桥梁（西段）景观灯光养护维修及运行管理
日常养护运维经费汇总表</t>
  </si>
  <si>
    <t>序号</t>
  </si>
  <si>
    <t>名  称</t>
  </si>
  <si>
    <t>金额（元）</t>
  </si>
  <si>
    <t>设施维保</t>
  </si>
  <si>
    <t>设施设备小修更新</t>
  </si>
  <si>
    <t>运行管理</t>
  </si>
  <si>
    <t>合计</t>
  </si>
  <si>
    <t>一、设施维保</t>
  </si>
  <si>
    <t>名称</t>
  </si>
  <si>
    <t>单位</t>
  </si>
  <si>
    <t>数量</t>
  </si>
  <si>
    <t>频率</t>
  </si>
  <si>
    <t>工程量</t>
  </si>
  <si>
    <t>单价（元）</t>
  </si>
  <si>
    <t>合价（元）</t>
  </si>
  <si>
    <t>备注</t>
  </si>
  <si>
    <t>（次/年）</t>
  </si>
  <si>
    <t>A</t>
  </si>
  <si>
    <t>B</t>
  </si>
  <si>
    <t>C=A*B</t>
  </si>
  <si>
    <t>一</t>
  </si>
  <si>
    <t>长寿路桥</t>
  </si>
  <si>
    <t>供电电缆维护</t>
  </si>
  <si>
    <t>公里</t>
  </si>
  <si>
    <t>桥架维护</t>
  </si>
  <si>
    <t>配电箱维护</t>
  </si>
  <si>
    <t>套</t>
  </si>
  <si>
    <t>控制柜维护</t>
  </si>
  <si>
    <t>工控机维护</t>
  </si>
  <si>
    <t>景观灯维护</t>
  </si>
  <si>
    <t>集中控制系统维护</t>
  </si>
  <si>
    <t>二</t>
  </si>
  <si>
    <t>昌化路桥</t>
  </si>
  <si>
    <t>三</t>
  </si>
  <si>
    <t>宝成桥</t>
  </si>
  <si>
    <t>四</t>
  </si>
  <si>
    <t>江宁路桥</t>
  </si>
  <si>
    <t>激光投影机维护</t>
  </si>
  <si>
    <t>五</t>
  </si>
  <si>
    <t>西康路桥</t>
  </si>
  <si>
    <t>六</t>
  </si>
  <si>
    <t>镇坪路桥</t>
  </si>
  <si>
    <t>七</t>
  </si>
  <si>
    <t>武宁路桥</t>
  </si>
  <si>
    <t>动态投影灯维护</t>
  </si>
  <si>
    <t>数字水幕</t>
  </si>
  <si>
    <t>米</t>
  </si>
  <si>
    <t>八</t>
  </si>
  <si>
    <t>曹杨路桥</t>
  </si>
  <si>
    <t>九</t>
  </si>
  <si>
    <t>凯旋路桥</t>
  </si>
  <si>
    <t>十</t>
  </si>
  <si>
    <t>中山西路东桥</t>
  </si>
  <si>
    <t>十一</t>
  </si>
  <si>
    <t>苏州河内环高架桥</t>
  </si>
  <si>
    <t>十二</t>
  </si>
  <si>
    <t>中山西路西桥</t>
  </si>
  <si>
    <t>十三</t>
  </si>
  <si>
    <t>强家角桥</t>
  </si>
  <si>
    <t>十四</t>
  </si>
  <si>
    <t>古北路桥</t>
  </si>
  <si>
    <t>十五</t>
  </si>
  <si>
    <t>泸定路桥</t>
  </si>
  <si>
    <t>十六</t>
  </si>
  <si>
    <t>北横通道桥</t>
  </si>
  <si>
    <t>十七</t>
  </si>
  <si>
    <t>中环路桥（EN、WN、中环主线共三线）跨苏州河桥</t>
  </si>
  <si>
    <t>十八</t>
  </si>
  <si>
    <t>祁连山南路桥</t>
  </si>
  <si>
    <t>十九</t>
  </si>
  <si>
    <t>其他</t>
  </si>
  <si>
    <t>项</t>
  </si>
  <si>
    <t>/</t>
  </si>
  <si>
    <t>由投标人自行考虑需要维修、更换的项目</t>
  </si>
  <si>
    <t>二、设施设备小修更新</t>
  </si>
  <si>
    <t>小修率（%）/
更换率（%）</t>
  </si>
  <si>
    <t>D</t>
  </si>
  <si>
    <t>E=C*D</t>
  </si>
  <si>
    <t>供电电缆修理</t>
  </si>
  <si>
    <t>维修/更换</t>
  </si>
  <si>
    <t>桥架修理</t>
  </si>
  <si>
    <t>配电箱修理</t>
  </si>
  <si>
    <t>工控机更换</t>
  </si>
  <si>
    <t>开关电源更换</t>
  </si>
  <si>
    <t>更换</t>
  </si>
  <si>
    <t>灯具LED彩色灯更换</t>
  </si>
  <si>
    <t>灯具LED单色灯更换</t>
  </si>
  <si>
    <t>灯具附件修理</t>
  </si>
  <si>
    <t>灯具LED特制灯更换</t>
  </si>
  <si>
    <t>数字水帘</t>
  </si>
  <si>
    <t>小计</t>
  </si>
  <si>
    <t>三、运行管理</t>
  </si>
  <si>
    <t>频率（次/年）</t>
  </si>
  <si>
    <t>灯光巡视</t>
  </si>
  <si>
    <t>千米</t>
  </si>
  <si>
    <t>灯光集控</t>
  </si>
  <si>
    <t>应急抢险</t>
  </si>
  <si>
    <t>应急演练</t>
  </si>
  <si>
    <t>防汛防台</t>
  </si>
  <si>
    <t>各类突发事件应急处置（包括但不限于消防救援基本技能、防汛防台等）培训</t>
  </si>
  <si>
    <t>设施设备量清单更新和制作、设施资产数字化</t>
  </si>
  <si>
    <t>小计</t>
    <phoneticPr fontId="1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</si>
</sst>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176" formatCode="#,##0.00_ "/>
    <numFmt numFmtId="177" formatCode="0.000_ "/>
    <numFmt numFmtId="178" formatCode="0_ "/>
    <numFmt numFmtId="179" formatCode="0.00_ "/>
    <numFmt numFmtId="180" formatCode="0.000%"/>
    <numFmt numFmtId="181" formatCode="0.000_);[Red]\(0.000\)"/>
    <numFmt numFmtId="182" formatCode="0.00000"/>
    <numFmt numFmtId="183" formatCode="0_);[Red]\(0\)"/>
    <numFmt numFmtId="184" formatCode="0.00000_ "/>
    <numFmt numFmtId="185" formatCode="0.00_);[Red]\(0.00\)"/>
  </numFmts>
  <fonts count="22" x14ac:knownFonts="1">
    <font>
      <sz val="11"/>
      <color theme="1"/>
      <name val="宋体"/>
      <charset val="134"/>
      <scheme val="minor"/>
    </font>
    <font>
      <sz val="9"/>
      <color theme="1"/>
      <name val="宋体"/>
      <family val="3"/>
      <charset val="134"/>
    </font>
    <font>
      <b/>
      <sz val="9"/>
      <color theme="1"/>
      <name val="宋体"/>
      <family val="3"/>
      <charset val="134"/>
    </font>
    <font>
      <sz val="9"/>
      <color rgb="FFFF0000"/>
      <name val="宋体"/>
      <family val="3"/>
      <charset val="134"/>
    </font>
    <font>
      <sz val="11"/>
      <color theme="1"/>
      <name val="宋体"/>
      <family val="3"/>
      <charset val="134"/>
    </font>
    <font>
      <sz val="9"/>
      <name val="宋体"/>
      <family val="3"/>
      <charset val="134"/>
    </font>
    <font>
      <b/>
      <sz val="14"/>
      <name val="宋体"/>
      <family val="3"/>
      <charset val="134"/>
    </font>
    <font>
      <b/>
      <sz val="9"/>
      <name val="宋体"/>
      <family val="3"/>
      <charset val="134"/>
    </font>
    <font>
      <sz val="8"/>
      <name val="宋体"/>
      <family val="3"/>
      <charset val="134"/>
    </font>
    <font>
      <b/>
      <sz val="11"/>
      <color rgb="FF000000"/>
      <name val="宋体"/>
      <family val="3"/>
      <charset val="134"/>
    </font>
    <font>
      <sz val="11"/>
      <color rgb="FF000000"/>
      <name val="宋体"/>
      <family val="3"/>
      <charset val="134"/>
    </font>
    <font>
      <sz val="11"/>
      <name val="宋体"/>
      <family val="3"/>
      <charset val="134"/>
    </font>
    <font>
      <b/>
      <sz val="11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color theme="1"/>
      <name val="宋体"/>
      <family val="3"/>
      <charset val="134"/>
      <scheme val="minor"/>
    </font>
    <font>
      <sz val="9"/>
      <color rgb="FF000000"/>
      <name val="宋体"/>
      <family val="3"/>
      <charset val="134"/>
    </font>
    <font>
      <b/>
      <sz val="9"/>
      <color rgb="FF000000"/>
      <name val="宋体"/>
      <family val="3"/>
      <charset val="134"/>
    </font>
    <font>
      <sz val="12"/>
      <name val="宋体"/>
      <family val="3"/>
      <charset val="134"/>
    </font>
    <font>
      <sz val="9"/>
      <name val="宋体"/>
      <family val="3"/>
      <charset val="134"/>
      <scheme val="minor"/>
    </font>
    <font>
      <b/>
      <sz val="11"/>
      <color theme="1"/>
      <name val="宋体"/>
      <family val="3"/>
      <charset val="134"/>
    </font>
    <font>
      <b/>
      <sz val="12"/>
      <color rgb="FF000000"/>
      <name val="宋体"/>
      <family val="3"/>
      <charset val="134"/>
    </font>
    <font>
      <b/>
      <sz val="12"/>
      <color theme="1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</borders>
  <cellStyleXfs count="18">
    <xf numFmtId="0" fontId="0" fillId="0" borderId="0">
      <alignment vertical="center"/>
    </xf>
    <xf numFmtId="9" fontId="13" fillId="0" borderId="0" applyFont="0" applyFill="0" applyBorder="0" applyAlignment="0" applyProtection="0">
      <alignment vertical="center"/>
    </xf>
    <xf numFmtId="0" fontId="14" fillId="0" borderId="0"/>
    <xf numFmtId="0" fontId="14" fillId="0" borderId="0"/>
    <xf numFmtId="0" fontId="14" fillId="0" borderId="0"/>
    <xf numFmtId="0" fontId="15" fillId="0" borderId="0">
      <alignment horizontal="right" vertical="center"/>
    </xf>
    <xf numFmtId="0" fontId="15" fillId="0" borderId="0">
      <alignment horizontal="center" vertical="center"/>
    </xf>
    <xf numFmtId="0" fontId="15" fillId="0" borderId="0">
      <alignment horizontal="right" vertical="center"/>
    </xf>
    <xf numFmtId="0" fontId="16" fillId="0" borderId="0">
      <alignment horizontal="center" vertical="center"/>
    </xf>
    <xf numFmtId="0" fontId="16" fillId="0" borderId="0">
      <alignment horizontal="center" vertical="center" wrapText="1"/>
    </xf>
    <xf numFmtId="0" fontId="16" fillId="0" borderId="0">
      <alignment horizontal="center" vertical="center"/>
    </xf>
    <xf numFmtId="0" fontId="15" fillId="0" borderId="0">
      <alignment horizontal="left" vertical="center" wrapText="1"/>
    </xf>
    <xf numFmtId="0" fontId="13" fillId="0" borderId="0">
      <alignment vertical="center"/>
    </xf>
    <xf numFmtId="0" fontId="13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4" fillId="0" borderId="0"/>
  </cellStyleXfs>
  <cellXfs count="107">
    <xf numFmtId="0" fontId="0" fillId="0" borderId="0" xfId="0">
      <alignment vertical="center"/>
    </xf>
    <xf numFmtId="0" fontId="1" fillId="0" borderId="0" xfId="0" applyFont="1" applyAlignment="1">
      <alignment vertical="center" wrapText="1"/>
    </xf>
    <xf numFmtId="176" fontId="1" fillId="0" borderId="0" xfId="0" applyNumberFormat="1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Continuous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177" fontId="1" fillId="0" borderId="2" xfId="0" applyNumberFormat="1" applyFont="1" applyBorder="1" applyAlignment="1">
      <alignment horizontal="right" vertical="center" wrapText="1"/>
    </xf>
    <xf numFmtId="178" fontId="1" fillId="0" borderId="2" xfId="0" applyNumberFormat="1" applyFont="1" applyBorder="1" applyAlignment="1">
      <alignment horizontal="right" vertical="center" wrapText="1"/>
    </xf>
    <xf numFmtId="179" fontId="1" fillId="0" borderId="2" xfId="0" applyNumberFormat="1" applyFont="1" applyBorder="1" applyAlignment="1">
      <alignment horizontal="right" vertical="center" wrapText="1"/>
    </xf>
    <xf numFmtId="0" fontId="1" fillId="0" borderId="2" xfId="0" applyFont="1" applyBorder="1" applyAlignment="1">
      <alignment horizontal="right" vertical="center" wrapText="1"/>
    </xf>
    <xf numFmtId="176" fontId="1" fillId="0" borderId="2" xfId="0" applyNumberFormat="1" applyFont="1" applyBorder="1" applyAlignment="1">
      <alignment horizontal="right" vertical="center" wrapText="1"/>
    </xf>
    <xf numFmtId="1" fontId="1" fillId="0" borderId="2" xfId="0" applyNumberFormat="1" applyFont="1" applyBorder="1" applyAlignment="1">
      <alignment horizontal="left" vertical="center" wrapText="1"/>
    </xf>
    <xf numFmtId="1" fontId="1" fillId="0" borderId="2" xfId="0" applyNumberFormat="1" applyFont="1" applyBorder="1" applyAlignment="1">
      <alignment horizontal="right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176" fontId="2" fillId="0" borderId="2" xfId="0" applyNumberFormat="1" applyFont="1" applyBorder="1" applyAlignment="1">
      <alignment horizontal="right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right" vertical="center" wrapText="1"/>
    </xf>
    <xf numFmtId="176" fontId="1" fillId="0" borderId="0" xfId="0" applyNumberFormat="1" applyFont="1" applyAlignment="1">
      <alignment horizontal="right" vertical="center" wrapText="1"/>
    </xf>
    <xf numFmtId="180" fontId="1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7" fillId="0" borderId="2" xfId="0" applyFont="1" applyBorder="1" applyAlignment="1">
      <alignment horizontal="center" vertical="center" wrapText="1"/>
    </xf>
    <xf numFmtId="176" fontId="7" fillId="0" borderId="2" xfId="0" applyNumberFormat="1" applyFont="1" applyBorder="1" applyAlignment="1">
      <alignment horizontal="center" vertical="center" wrapText="1"/>
    </xf>
    <xf numFmtId="2" fontId="5" fillId="0" borderId="2" xfId="0" applyNumberFormat="1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left" vertical="center" wrapText="1"/>
    </xf>
    <xf numFmtId="0" fontId="7" fillId="0" borderId="5" xfId="0" applyFont="1" applyBorder="1" applyAlignment="1">
      <alignment horizontal="right" vertical="center" wrapText="1"/>
    </xf>
    <xf numFmtId="0" fontId="7" fillId="0" borderId="2" xfId="0" applyFont="1" applyBorder="1" applyAlignment="1">
      <alignment horizontal="right" vertical="center" wrapText="1"/>
    </xf>
    <xf numFmtId="0" fontId="5" fillId="0" borderId="2" xfId="0" applyFont="1" applyBorder="1" applyAlignment="1">
      <alignment horizontal="right" vertical="center" wrapText="1"/>
    </xf>
    <xf numFmtId="0" fontId="5" fillId="0" borderId="2" xfId="0" applyFont="1" applyBorder="1" applyAlignment="1">
      <alignment horizontal="center" vertical="center" wrapText="1"/>
    </xf>
    <xf numFmtId="176" fontId="5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 wrapText="1"/>
    </xf>
    <xf numFmtId="49" fontId="5" fillId="0" borderId="2" xfId="12" applyNumberFormat="1" applyFont="1" applyBorder="1" applyAlignment="1">
      <alignment horizontal="left" vertical="center" wrapText="1"/>
    </xf>
    <xf numFmtId="181" fontId="5" fillId="0" borderId="2" xfId="15" applyNumberFormat="1" applyFont="1" applyBorder="1" applyAlignment="1">
      <alignment horizontal="right" vertical="center" wrapText="1"/>
    </xf>
    <xf numFmtId="10" fontId="5" fillId="0" borderId="2" xfId="15" applyNumberFormat="1" applyFont="1" applyBorder="1" applyAlignment="1">
      <alignment horizontal="right" vertical="center" wrapText="1"/>
    </xf>
    <xf numFmtId="182" fontId="5" fillId="0" borderId="2" xfId="0" applyNumberFormat="1" applyFont="1" applyBorder="1" applyAlignment="1">
      <alignment horizontal="right" vertical="center" wrapText="1"/>
    </xf>
    <xf numFmtId="10" fontId="5" fillId="0" borderId="2" xfId="14" applyNumberFormat="1" applyFont="1" applyBorder="1" applyAlignment="1">
      <alignment horizontal="right" vertical="center" wrapText="1"/>
    </xf>
    <xf numFmtId="183" fontId="5" fillId="0" borderId="2" xfId="14" applyNumberFormat="1" applyFont="1" applyBorder="1" applyAlignment="1">
      <alignment horizontal="right" vertical="center" wrapText="1"/>
    </xf>
    <xf numFmtId="180" fontId="2" fillId="0" borderId="0" xfId="0" applyNumberFormat="1" applyFont="1" applyAlignment="1">
      <alignment horizontal="center" vertical="center" wrapText="1"/>
    </xf>
    <xf numFmtId="0" fontId="7" fillId="0" borderId="2" xfId="0" applyFont="1" applyBorder="1" applyAlignment="1">
      <alignment horizontal="left" vertical="center" wrapText="1"/>
    </xf>
    <xf numFmtId="180" fontId="3" fillId="0" borderId="0" xfId="0" applyNumberFormat="1" applyFont="1" applyAlignment="1">
      <alignment horizontal="center" vertical="center" wrapText="1"/>
    </xf>
    <xf numFmtId="180" fontId="4" fillId="0" borderId="0" xfId="0" applyNumberFormat="1" applyFont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5" fillId="0" borderId="2" xfId="1" applyNumberFormat="1" applyFont="1" applyFill="1" applyBorder="1" applyAlignment="1">
      <alignment horizontal="center" vertical="center" wrapText="1"/>
    </xf>
    <xf numFmtId="184" fontId="5" fillId="0" borderId="2" xfId="0" applyNumberFormat="1" applyFont="1" applyBorder="1" applyAlignment="1">
      <alignment horizontal="right" vertical="center" wrapText="1"/>
    </xf>
    <xf numFmtId="0" fontId="7" fillId="0" borderId="6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177" fontId="1" fillId="0" borderId="0" xfId="0" applyNumberFormat="1" applyFont="1" applyAlignment="1">
      <alignment vertical="center" wrapText="1"/>
    </xf>
    <xf numFmtId="179" fontId="1" fillId="0" borderId="0" xfId="0" applyNumberFormat="1" applyFont="1" applyAlignment="1">
      <alignment vertical="center" wrapText="1"/>
    </xf>
    <xf numFmtId="0" fontId="1" fillId="0" borderId="0" xfId="13" applyFont="1" applyAlignment="1">
      <alignment vertical="center" wrapText="1"/>
    </xf>
    <xf numFmtId="0" fontId="2" fillId="0" borderId="2" xfId="13" applyFont="1" applyBorder="1" applyAlignment="1">
      <alignment horizontal="center" vertical="center" wrapText="1"/>
    </xf>
    <xf numFmtId="179" fontId="2" fillId="0" borderId="2" xfId="13" applyNumberFormat="1" applyFont="1" applyBorder="1" applyAlignment="1">
      <alignment horizontal="center" vertical="center" wrapText="1"/>
    </xf>
    <xf numFmtId="176" fontId="2" fillId="0" borderId="2" xfId="13" applyNumberFormat="1" applyFont="1" applyBorder="1" applyAlignment="1">
      <alignment horizontal="center" vertical="center" wrapText="1"/>
    </xf>
    <xf numFmtId="0" fontId="2" fillId="0" borderId="4" xfId="13" applyFont="1" applyBorder="1" applyAlignment="1">
      <alignment horizontal="center" vertical="center" wrapText="1"/>
    </xf>
    <xf numFmtId="177" fontId="2" fillId="0" borderId="5" xfId="13" applyNumberFormat="1" applyFont="1" applyBorder="1" applyAlignment="1">
      <alignment horizontal="center" vertical="center" wrapText="1"/>
    </xf>
    <xf numFmtId="0" fontId="2" fillId="0" borderId="4" xfId="13" applyFont="1" applyBorder="1" applyAlignment="1">
      <alignment horizontal="left" vertical="center" wrapText="1"/>
    </xf>
    <xf numFmtId="0" fontId="1" fillId="0" borderId="2" xfId="13" applyFont="1" applyBorder="1" applyAlignment="1">
      <alignment vertical="center" wrapText="1"/>
    </xf>
    <xf numFmtId="0" fontId="1" fillId="0" borderId="2" xfId="13" applyFont="1" applyBorder="1" applyAlignment="1">
      <alignment horizontal="center" vertical="center" wrapText="1"/>
    </xf>
    <xf numFmtId="0" fontId="1" fillId="0" borderId="2" xfId="13" applyFont="1" applyBorder="1" applyAlignment="1">
      <alignment horizontal="left" vertical="center" wrapText="1"/>
    </xf>
    <xf numFmtId="177" fontId="5" fillId="0" borderId="2" xfId="15" applyNumberFormat="1" applyFont="1" applyBorder="1" applyAlignment="1">
      <alignment horizontal="right" vertical="center" wrapText="1"/>
    </xf>
    <xf numFmtId="183" fontId="5" fillId="0" borderId="2" xfId="15" applyNumberFormat="1" applyFont="1" applyBorder="1" applyAlignment="1">
      <alignment horizontal="right" vertical="center" wrapText="1"/>
    </xf>
    <xf numFmtId="179" fontId="5" fillId="0" borderId="2" xfId="15" applyNumberFormat="1" applyFont="1" applyBorder="1" applyAlignment="1">
      <alignment horizontal="right" vertical="center" wrapText="1"/>
    </xf>
    <xf numFmtId="176" fontId="5" fillId="0" borderId="2" xfId="15" applyNumberFormat="1" applyFont="1" applyBorder="1" applyAlignment="1">
      <alignment horizontal="right" vertical="center" wrapText="1"/>
    </xf>
    <xf numFmtId="185" fontId="1" fillId="0" borderId="0" xfId="13" applyNumberFormat="1" applyFont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2" fillId="0" borderId="4" xfId="0" applyFont="1" applyBorder="1" applyAlignment="1">
      <alignment horizontal="left" vertical="center" wrapText="1"/>
    </xf>
    <xf numFmtId="0" fontId="1" fillId="0" borderId="4" xfId="13" applyFont="1" applyBorder="1" applyAlignment="1">
      <alignment horizontal="center" vertical="center" wrapText="1"/>
    </xf>
    <xf numFmtId="177" fontId="5" fillId="0" borderId="5" xfId="15" applyNumberFormat="1" applyFont="1" applyBorder="1" applyAlignment="1">
      <alignment horizontal="right" vertical="center" wrapText="1"/>
    </xf>
    <xf numFmtId="0" fontId="1" fillId="0" borderId="4" xfId="13" applyFont="1" applyBorder="1" applyAlignment="1">
      <alignment horizontal="left" vertical="center" wrapText="1"/>
    </xf>
    <xf numFmtId="177" fontId="1" fillId="0" borderId="2" xfId="13" applyNumberFormat="1" applyFont="1" applyBorder="1" applyAlignment="1">
      <alignment horizontal="center" vertical="center" wrapText="1"/>
    </xf>
    <xf numFmtId="179" fontId="1" fillId="0" borderId="2" xfId="13" applyNumberFormat="1" applyFont="1" applyBorder="1" applyAlignment="1">
      <alignment horizontal="center" vertical="center" wrapText="1"/>
    </xf>
    <xf numFmtId="176" fontId="7" fillId="0" borderId="2" xfId="15" applyNumberFormat="1" applyFont="1" applyBorder="1" applyAlignment="1">
      <alignment horizontal="right" vertical="center" wrapText="1"/>
    </xf>
    <xf numFmtId="0" fontId="1" fillId="0" borderId="0" xfId="13" applyFont="1" applyAlignment="1">
      <alignment horizontal="justify" vertical="center" wrapText="1"/>
    </xf>
    <xf numFmtId="0" fontId="1" fillId="0" borderId="0" xfId="13" applyFont="1" applyAlignment="1">
      <alignment horizontal="left" vertical="center" wrapText="1"/>
    </xf>
    <xf numFmtId="177" fontId="1" fillId="0" borderId="0" xfId="13" applyNumberFormat="1" applyFont="1" applyAlignment="1">
      <alignment vertical="center" wrapText="1"/>
    </xf>
    <xf numFmtId="179" fontId="1" fillId="0" borderId="0" xfId="13" applyNumberFormat="1" applyFont="1" applyAlignment="1">
      <alignment vertical="center" wrapText="1"/>
    </xf>
    <xf numFmtId="176" fontId="1" fillId="0" borderId="0" xfId="13" applyNumberFormat="1" applyFont="1" applyAlignment="1">
      <alignment vertical="center" wrapText="1"/>
    </xf>
    <xf numFmtId="176" fontId="11" fillId="0" borderId="2" xfId="15" applyNumberFormat="1" applyFont="1" applyBorder="1" applyAlignment="1">
      <alignment horizontal="center" vertical="center" wrapText="1"/>
    </xf>
    <xf numFmtId="176" fontId="12" fillId="0" borderId="2" xfId="15" applyNumberFormat="1" applyFont="1" applyBorder="1" applyAlignment="1">
      <alignment horizontal="center" vertical="center" wrapText="1"/>
    </xf>
    <xf numFmtId="0" fontId="9" fillId="0" borderId="2" xfId="11" quotePrefix="1" applyFont="1" applyBorder="1" applyAlignment="1">
      <alignment horizontal="center" vertical="center" wrapText="1"/>
    </xf>
    <xf numFmtId="0" fontId="9" fillId="0" borderId="2" xfId="10" quotePrefix="1" applyFont="1" applyBorder="1" applyAlignment="1">
      <alignment horizontal="center" vertical="center" wrapText="1"/>
    </xf>
    <xf numFmtId="0" fontId="9" fillId="0" borderId="2" xfId="9" quotePrefix="1" applyFont="1" applyBorder="1">
      <alignment horizontal="center" vertical="center" wrapText="1"/>
    </xf>
    <xf numFmtId="0" fontId="19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10" fillId="0" borderId="2" xfId="11" quotePrefix="1" applyFont="1" applyBorder="1" applyAlignment="1">
      <alignment horizontal="center" vertical="center" wrapText="1"/>
    </xf>
    <xf numFmtId="0" fontId="5" fillId="0" borderId="2" xfId="15" applyFont="1" applyBorder="1" applyAlignment="1">
      <alignment horizontal="right" vertical="center" wrapText="1"/>
    </xf>
    <xf numFmtId="0" fontId="20" fillId="0" borderId="0" xfId="12" applyFont="1" applyAlignment="1">
      <alignment horizontal="center" vertical="center" wrapText="1"/>
    </xf>
    <xf numFmtId="0" fontId="20" fillId="0" borderId="0" xfId="13" applyFont="1" applyAlignment="1">
      <alignment horizontal="center" vertical="center" wrapText="1"/>
    </xf>
    <xf numFmtId="0" fontId="2" fillId="0" borderId="3" xfId="13" applyFont="1" applyBorder="1" applyAlignment="1">
      <alignment horizontal="center" vertical="center" wrapText="1"/>
    </xf>
    <xf numFmtId="0" fontId="2" fillId="0" borderId="4" xfId="13" applyFont="1" applyBorder="1" applyAlignment="1">
      <alignment horizontal="center" vertical="center" wrapText="1"/>
    </xf>
    <xf numFmtId="177" fontId="2" fillId="0" borderId="8" xfId="13" applyNumberFormat="1" applyFont="1" applyBorder="1" applyAlignment="1">
      <alignment horizontal="center" vertical="center" wrapText="1"/>
    </xf>
    <xf numFmtId="177" fontId="2" fillId="0" borderId="5" xfId="13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</cellXfs>
  <cellStyles count="18">
    <cellStyle name="Normal" xfId="2" xr:uid="{00000000-0005-0000-0000-000031000000}"/>
    <cellStyle name="Normal 2" xfId="3" xr:uid="{00000000-0005-0000-0000-000032000000}"/>
    <cellStyle name="Normal 3" xfId="4" xr:uid="{00000000-0005-0000-0000-000033000000}"/>
    <cellStyle name="S10" xfId="5" xr:uid="{00000000-0005-0000-0000-000034000000}"/>
    <cellStyle name="S11" xfId="6" xr:uid="{00000000-0005-0000-0000-000035000000}"/>
    <cellStyle name="S13" xfId="7" xr:uid="{00000000-0005-0000-0000-000036000000}"/>
    <cellStyle name="S3" xfId="8" xr:uid="{00000000-0005-0000-0000-000037000000}"/>
    <cellStyle name="S4" xfId="9" xr:uid="{00000000-0005-0000-0000-000038000000}"/>
    <cellStyle name="S5" xfId="10" xr:uid="{00000000-0005-0000-0000-000039000000}"/>
    <cellStyle name="S8" xfId="11" xr:uid="{00000000-0005-0000-0000-00003A000000}"/>
    <cellStyle name="百分比" xfId="1" builtinId="5"/>
    <cellStyle name="常规" xfId="0" builtinId="0"/>
    <cellStyle name="常规 2" xfId="12" xr:uid="{00000000-0005-0000-0000-00003B000000}"/>
    <cellStyle name="常规 2 2" xfId="13" xr:uid="{00000000-0005-0000-0000-00003C000000}"/>
    <cellStyle name="常规 3" xfId="14" xr:uid="{00000000-0005-0000-0000-00003D000000}"/>
    <cellStyle name="常规 3 2" xfId="15" xr:uid="{00000000-0005-0000-0000-00003E000000}"/>
    <cellStyle name="常规 4" xfId="16" xr:uid="{00000000-0005-0000-0000-00003F000000}"/>
    <cellStyle name="常规 4 2" xfId="17" xr:uid="{00000000-0005-0000-0000-000040000000}"/>
  </cellStyles>
  <dxfs count="22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colors>
    <mruColors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6"/>
  <sheetViews>
    <sheetView tabSelected="1" workbookViewId="0">
      <selection activeCell="C3" sqref="C3"/>
    </sheetView>
  </sheetViews>
  <sheetFormatPr defaultColWidth="9" defaultRowHeight="13.5" x14ac:dyDescent="0.15"/>
  <cols>
    <col min="1" max="1" width="10.625" style="27" customWidth="1"/>
    <col min="2" max="2" width="25.625" style="27" customWidth="1"/>
    <col min="3" max="3" width="35.625" style="27" customWidth="1"/>
    <col min="4" max="16384" width="9" style="27"/>
  </cols>
  <sheetData>
    <row r="1" spans="1:3" ht="60" customHeight="1" x14ac:dyDescent="0.15">
      <c r="A1" s="95" t="s">
        <v>0</v>
      </c>
      <c r="B1" s="95"/>
      <c r="C1" s="95"/>
    </row>
    <row r="2" spans="1:3" ht="39.950000000000003" customHeight="1" x14ac:dyDescent="0.15">
      <c r="A2" s="89" t="s">
        <v>1</v>
      </c>
      <c r="B2" s="90" t="s">
        <v>2</v>
      </c>
      <c r="C2" s="91" t="s">
        <v>3</v>
      </c>
    </row>
    <row r="3" spans="1:3" ht="39.950000000000003" customHeight="1" x14ac:dyDescent="0.15">
      <c r="A3" s="92">
        <v>1</v>
      </c>
      <c r="B3" s="93" t="s">
        <v>4</v>
      </c>
      <c r="C3" s="86"/>
    </row>
    <row r="4" spans="1:3" ht="39.950000000000003" customHeight="1" x14ac:dyDescent="0.15">
      <c r="A4" s="92">
        <v>2</v>
      </c>
      <c r="B4" s="93" t="s">
        <v>5</v>
      </c>
      <c r="C4" s="86"/>
    </row>
    <row r="5" spans="1:3" ht="39.950000000000003" customHeight="1" x14ac:dyDescent="0.15">
      <c r="A5" s="92">
        <v>3</v>
      </c>
      <c r="B5" s="20" t="s">
        <v>6</v>
      </c>
      <c r="C5" s="86"/>
    </row>
    <row r="6" spans="1:3" ht="39.950000000000003" customHeight="1" x14ac:dyDescent="0.15">
      <c r="A6" s="92"/>
      <c r="B6" s="88" t="s">
        <v>7</v>
      </c>
      <c r="C6" s="87"/>
    </row>
  </sheetData>
  <sheetProtection algorithmName="SHA-512" hashValue="0SMmMuG1aDcCBYdNW92TODmVMNHY9ktGd8pZgI3o4hN+1ky/gvtrFsVKwz5fxNnvL2XC/1ghiN7neEdRq6TKEg==" saltValue="LgS6cuWiFtTA+CGE9aL0GQ==" spinCount="100000" sheet="1" objects="1" scenarios="1" formatColumns="0" formatRows="0"/>
  <protectedRanges>
    <protectedRange sqref="C3:C6" name="区域1"/>
  </protectedRanges>
  <mergeCells count="1">
    <mergeCell ref="A1:C1"/>
  </mergeCells>
  <phoneticPr fontId="18" type="noConversion"/>
  <printOptions horizontalCentered="1"/>
  <pageMargins left="0.39370078740157483" right="0.39370078740157483" top="0.98425196850393704" bottom="0.39370078740157483" header="0.39370078740157483" footer="0.19685039370078741"/>
  <pageSetup paperSize="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K154"/>
  <sheetViews>
    <sheetView workbookViewId="0">
      <pane ySplit="3" topLeftCell="A4" activePane="bottomLeft" state="frozen"/>
      <selection pane="bottomLeft" activeCell="G5" sqref="G5"/>
    </sheetView>
  </sheetViews>
  <sheetFormatPr defaultColWidth="9" defaultRowHeight="11.25" x14ac:dyDescent="0.15"/>
  <cols>
    <col min="1" max="1" width="6.625" style="1" customWidth="1"/>
    <col min="2" max="2" width="30.625" style="23" customWidth="1"/>
    <col min="3" max="3" width="8.625" style="1" customWidth="1"/>
    <col min="4" max="4" width="12.625" style="56" customWidth="1"/>
    <col min="5" max="5" width="12.625" style="1" customWidth="1"/>
    <col min="6" max="6" width="12.625" style="57" customWidth="1"/>
    <col min="7" max="7" width="12.625" style="1" customWidth="1"/>
    <col min="8" max="8" width="15.625" style="2" customWidth="1"/>
    <col min="9" max="9" width="20.625" style="1" customWidth="1"/>
    <col min="10" max="16384" width="9" style="1"/>
  </cols>
  <sheetData>
    <row r="1" spans="1:11" ht="35.1" customHeight="1" x14ac:dyDescent="0.15">
      <c r="A1" s="96" t="s">
        <v>8</v>
      </c>
      <c r="B1" s="96"/>
      <c r="C1" s="96"/>
      <c r="D1" s="96"/>
      <c r="E1" s="96"/>
      <c r="F1" s="96"/>
      <c r="G1" s="96"/>
      <c r="H1" s="96"/>
      <c r="I1" s="96"/>
      <c r="J1" s="58"/>
      <c r="K1" s="58"/>
    </row>
    <row r="2" spans="1:11" ht="20.100000000000001" customHeight="1" x14ac:dyDescent="0.15">
      <c r="A2" s="97" t="s">
        <v>1</v>
      </c>
      <c r="B2" s="97" t="s">
        <v>9</v>
      </c>
      <c r="C2" s="97" t="s">
        <v>10</v>
      </c>
      <c r="D2" s="99" t="s">
        <v>11</v>
      </c>
      <c r="E2" s="59" t="s">
        <v>12</v>
      </c>
      <c r="F2" s="60" t="s">
        <v>13</v>
      </c>
      <c r="G2" s="59" t="s">
        <v>14</v>
      </c>
      <c r="H2" s="61" t="s">
        <v>15</v>
      </c>
      <c r="I2" s="101" t="s">
        <v>16</v>
      </c>
      <c r="J2" s="58"/>
      <c r="K2" s="58"/>
    </row>
    <row r="3" spans="1:11" ht="20.100000000000001" customHeight="1" x14ac:dyDescent="0.15">
      <c r="A3" s="98"/>
      <c r="B3" s="98"/>
      <c r="C3" s="98"/>
      <c r="D3" s="100"/>
      <c r="E3" s="59" t="s">
        <v>17</v>
      </c>
      <c r="F3" s="60" t="s">
        <v>18</v>
      </c>
      <c r="G3" s="59" t="s">
        <v>19</v>
      </c>
      <c r="H3" s="61" t="s">
        <v>20</v>
      </c>
      <c r="I3" s="101"/>
      <c r="J3" s="58"/>
      <c r="K3" s="58"/>
    </row>
    <row r="4" spans="1:11" ht="24.95" customHeight="1" x14ac:dyDescent="0.15">
      <c r="A4" s="62" t="s">
        <v>21</v>
      </c>
      <c r="B4" s="64" t="s">
        <v>22</v>
      </c>
      <c r="C4" s="62"/>
      <c r="D4" s="63"/>
      <c r="E4" s="59"/>
      <c r="F4" s="60"/>
      <c r="G4" s="59"/>
      <c r="H4" s="61"/>
      <c r="I4" s="65"/>
      <c r="J4" s="58"/>
      <c r="K4" s="58"/>
    </row>
    <row r="5" spans="1:11" ht="24.95" customHeight="1" x14ac:dyDescent="0.15">
      <c r="A5" s="66">
        <v>1</v>
      </c>
      <c r="B5" s="67" t="s">
        <v>23</v>
      </c>
      <c r="C5" s="66" t="s">
        <v>24</v>
      </c>
      <c r="D5" s="68">
        <v>20.268000000000001</v>
      </c>
      <c r="E5" s="69">
        <v>12</v>
      </c>
      <c r="F5" s="70">
        <f>ROUND(D5*E5,2)</f>
        <v>243.22</v>
      </c>
      <c r="G5" s="94"/>
      <c r="H5" s="71"/>
      <c r="I5" s="65"/>
      <c r="J5" s="58"/>
      <c r="K5" s="72"/>
    </row>
    <row r="6" spans="1:11" ht="24.95" customHeight="1" x14ac:dyDescent="0.15">
      <c r="A6" s="66">
        <v>2</v>
      </c>
      <c r="B6" s="67" t="s">
        <v>25</v>
      </c>
      <c r="C6" s="66" t="s">
        <v>24</v>
      </c>
      <c r="D6" s="68">
        <v>2.86</v>
      </c>
      <c r="E6" s="69">
        <v>4</v>
      </c>
      <c r="F6" s="70">
        <f t="shared" ref="F6:F11" si="0">ROUND(D6*E6,2)</f>
        <v>11.44</v>
      </c>
      <c r="G6" s="94"/>
      <c r="H6" s="71"/>
      <c r="I6" s="65"/>
      <c r="J6" s="58"/>
      <c r="K6" s="72"/>
    </row>
    <row r="7" spans="1:11" ht="24.95" customHeight="1" x14ac:dyDescent="0.15">
      <c r="A7" s="66">
        <v>3</v>
      </c>
      <c r="B7" s="67" t="s">
        <v>26</v>
      </c>
      <c r="C7" s="66" t="s">
        <v>27</v>
      </c>
      <c r="D7" s="68">
        <v>4</v>
      </c>
      <c r="E7" s="69">
        <v>12</v>
      </c>
      <c r="F7" s="70">
        <f t="shared" si="0"/>
        <v>48</v>
      </c>
      <c r="G7" s="94"/>
      <c r="H7" s="71"/>
      <c r="I7" s="65"/>
      <c r="J7" s="58"/>
      <c r="K7" s="72"/>
    </row>
    <row r="8" spans="1:11" ht="24.95" customHeight="1" x14ac:dyDescent="0.15">
      <c r="A8" s="66">
        <v>4</v>
      </c>
      <c r="B8" s="67" t="s">
        <v>28</v>
      </c>
      <c r="C8" s="66" t="s">
        <v>27</v>
      </c>
      <c r="D8" s="68">
        <v>49</v>
      </c>
      <c r="E8" s="69">
        <v>12</v>
      </c>
      <c r="F8" s="70">
        <f t="shared" si="0"/>
        <v>588</v>
      </c>
      <c r="G8" s="94"/>
      <c r="H8" s="71"/>
      <c r="I8" s="65"/>
      <c r="J8" s="58"/>
      <c r="K8" s="72"/>
    </row>
    <row r="9" spans="1:11" ht="24.95" customHeight="1" x14ac:dyDescent="0.15">
      <c r="A9" s="66">
        <v>5</v>
      </c>
      <c r="B9" s="67" t="s">
        <v>29</v>
      </c>
      <c r="C9" s="66" t="s">
        <v>27</v>
      </c>
      <c r="D9" s="68">
        <v>10</v>
      </c>
      <c r="E9" s="69">
        <v>12</v>
      </c>
      <c r="F9" s="70">
        <f t="shared" si="0"/>
        <v>120</v>
      </c>
      <c r="G9" s="94"/>
      <c r="H9" s="71"/>
      <c r="I9" s="65"/>
      <c r="J9" s="58"/>
      <c r="K9" s="72"/>
    </row>
    <row r="10" spans="1:11" ht="24.95" customHeight="1" x14ac:dyDescent="0.15">
      <c r="A10" s="66">
        <v>6</v>
      </c>
      <c r="B10" s="67" t="s">
        <v>30</v>
      </c>
      <c r="C10" s="66" t="s">
        <v>27</v>
      </c>
      <c r="D10" s="68">
        <v>1556</v>
      </c>
      <c r="E10" s="69">
        <v>12</v>
      </c>
      <c r="F10" s="70">
        <f t="shared" si="0"/>
        <v>18672</v>
      </c>
      <c r="G10" s="94"/>
      <c r="H10" s="71"/>
      <c r="I10" s="65"/>
      <c r="J10" s="58"/>
      <c r="K10" s="72"/>
    </row>
    <row r="11" spans="1:11" ht="24.95" customHeight="1" x14ac:dyDescent="0.15">
      <c r="A11" s="66">
        <v>7</v>
      </c>
      <c r="B11" s="67" t="s">
        <v>31</v>
      </c>
      <c r="C11" s="66" t="s">
        <v>27</v>
      </c>
      <c r="D11" s="68">
        <v>2</v>
      </c>
      <c r="E11" s="69">
        <v>1</v>
      </c>
      <c r="F11" s="70">
        <f t="shared" si="0"/>
        <v>2</v>
      </c>
      <c r="G11" s="94"/>
      <c r="H11" s="71"/>
      <c r="I11" s="65"/>
      <c r="J11" s="58"/>
      <c r="K11" s="72"/>
    </row>
    <row r="12" spans="1:11" ht="24.95" customHeight="1" x14ac:dyDescent="0.15">
      <c r="A12" s="62" t="s">
        <v>32</v>
      </c>
      <c r="B12" s="64" t="s">
        <v>33</v>
      </c>
      <c r="C12" s="62"/>
      <c r="D12" s="63"/>
      <c r="E12" s="59"/>
      <c r="F12" s="70"/>
      <c r="G12" s="59"/>
      <c r="H12" s="61"/>
      <c r="I12" s="65"/>
      <c r="J12" s="58"/>
      <c r="K12" s="58"/>
    </row>
    <row r="13" spans="1:11" ht="24.95" customHeight="1" x14ac:dyDescent="0.15">
      <c r="A13" s="66">
        <v>1</v>
      </c>
      <c r="B13" s="67" t="s">
        <v>23</v>
      </c>
      <c r="C13" s="66" t="s">
        <v>24</v>
      </c>
      <c r="D13" s="68">
        <v>4.8380000000000001</v>
      </c>
      <c r="E13" s="69">
        <v>12</v>
      </c>
      <c r="F13" s="70">
        <f>ROUND(D13*E13,2)</f>
        <v>58.06</v>
      </c>
      <c r="G13" s="94"/>
      <c r="H13" s="71"/>
      <c r="I13" s="65"/>
      <c r="J13" s="58"/>
      <c r="K13" s="58"/>
    </row>
    <row r="14" spans="1:11" ht="24.95" customHeight="1" x14ac:dyDescent="0.15">
      <c r="A14" s="66">
        <v>2</v>
      </c>
      <c r="B14" s="67" t="s">
        <v>25</v>
      </c>
      <c r="C14" s="66" t="s">
        <v>24</v>
      </c>
      <c r="D14" s="68">
        <v>0.33400000000000002</v>
      </c>
      <c r="E14" s="69">
        <v>4</v>
      </c>
      <c r="F14" s="70">
        <f t="shared" ref="F14:F19" si="1">ROUND(D14*E14,2)</f>
        <v>1.34</v>
      </c>
      <c r="G14" s="94"/>
      <c r="H14" s="71"/>
      <c r="I14" s="65"/>
      <c r="J14" s="58"/>
      <c r="K14" s="58"/>
    </row>
    <row r="15" spans="1:11" ht="24.95" customHeight="1" x14ac:dyDescent="0.15">
      <c r="A15" s="66">
        <v>3</v>
      </c>
      <c r="B15" s="67" t="s">
        <v>26</v>
      </c>
      <c r="C15" s="66" t="s">
        <v>27</v>
      </c>
      <c r="D15" s="68">
        <v>2</v>
      </c>
      <c r="E15" s="69">
        <v>12</v>
      </c>
      <c r="F15" s="70">
        <f t="shared" si="1"/>
        <v>24</v>
      </c>
      <c r="G15" s="94"/>
      <c r="H15" s="71"/>
      <c r="I15" s="65"/>
      <c r="J15" s="58"/>
      <c r="K15" s="58"/>
    </row>
    <row r="16" spans="1:11" ht="24.95" customHeight="1" x14ac:dyDescent="0.15">
      <c r="A16" s="66">
        <v>4</v>
      </c>
      <c r="B16" s="67" t="s">
        <v>28</v>
      </c>
      <c r="C16" s="66" t="s">
        <v>27</v>
      </c>
      <c r="D16" s="68">
        <v>60</v>
      </c>
      <c r="E16" s="69">
        <v>12</v>
      </c>
      <c r="F16" s="70">
        <f t="shared" si="1"/>
        <v>720</v>
      </c>
      <c r="G16" s="94"/>
      <c r="H16" s="71"/>
      <c r="I16" s="73"/>
    </row>
    <row r="17" spans="1:9" ht="24.95" customHeight="1" x14ac:dyDescent="0.15">
      <c r="A17" s="66">
        <v>5</v>
      </c>
      <c r="B17" s="67" t="s">
        <v>29</v>
      </c>
      <c r="C17" s="66" t="s">
        <v>27</v>
      </c>
      <c r="D17" s="68">
        <v>3</v>
      </c>
      <c r="E17" s="69">
        <v>12</v>
      </c>
      <c r="F17" s="70">
        <f t="shared" si="1"/>
        <v>36</v>
      </c>
      <c r="G17" s="94"/>
      <c r="H17" s="71"/>
      <c r="I17" s="73"/>
    </row>
    <row r="18" spans="1:9" ht="24.95" customHeight="1" x14ac:dyDescent="0.15">
      <c r="A18" s="66">
        <v>6</v>
      </c>
      <c r="B18" s="67" t="s">
        <v>30</v>
      </c>
      <c r="C18" s="66" t="s">
        <v>27</v>
      </c>
      <c r="D18" s="68">
        <v>904</v>
      </c>
      <c r="E18" s="69">
        <v>12</v>
      </c>
      <c r="F18" s="70">
        <f t="shared" si="1"/>
        <v>10848</v>
      </c>
      <c r="G18" s="94"/>
      <c r="H18" s="71"/>
      <c r="I18" s="73"/>
    </row>
    <row r="19" spans="1:9" ht="24.95" customHeight="1" x14ac:dyDescent="0.15">
      <c r="A19" s="66">
        <v>7</v>
      </c>
      <c r="B19" s="67" t="s">
        <v>31</v>
      </c>
      <c r="C19" s="66" t="s">
        <v>27</v>
      </c>
      <c r="D19" s="68">
        <v>1</v>
      </c>
      <c r="E19" s="69">
        <v>1</v>
      </c>
      <c r="F19" s="70">
        <f t="shared" si="1"/>
        <v>1</v>
      </c>
      <c r="G19" s="94"/>
      <c r="H19" s="71"/>
      <c r="I19" s="73"/>
    </row>
    <row r="20" spans="1:9" ht="24.95" customHeight="1" x14ac:dyDescent="0.15">
      <c r="A20" s="62" t="s">
        <v>34</v>
      </c>
      <c r="B20" s="74" t="s">
        <v>35</v>
      </c>
      <c r="C20" s="75"/>
      <c r="D20" s="76"/>
      <c r="E20" s="69"/>
      <c r="F20" s="70"/>
      <c r="G20" s="94"/>
      <c r="H20" s="71"/>
      <c r="I20" s="73"/>
    </row>
    <row r="21" spans="1:9" ht="24.95" customHeight="1" x14ac:dyDescent="0.15">
      <c r="A21" s="66">
        <v>1</v>
      </c>
      <c r="B21" s="67" t="s">
        <v>23</v>
      </c>
      <c r="C21" s="66" t="s">
        <v>24</v>
      </c>
      <c r="D21" s="68">
        <v>1.91</v>
      </c>
      <c r="E21" s="69">
        <v>12</v>
      </c>
      <c r="F21" s="70">
        <f>ROUND(D21*E21,2)</f>
        <v>22.92</v>
      </c>
      <c r="G21" s="94"/>
      <c r="H21" s="71"/>
      <c r="I21" s="73"/>
    </row>
    <row r="22" spans="1:9" ht="24.95" customHeight="1" x14ac:dyDescent="0.15">
      <c r="A22" s="66">
        <v>2</v>
      </c>
      <c r="B22" s="67" t="s">
        <v>25</v>
      </c>
      <c r="C22" s="66" t="s">
        <v>24</v>
      </c>
      <c r="D22" s="68">
        <v>0</v>
      </c>
      <c r="E22" s="69">
        <v>4</v>
      </c>
      <c r="F22" s="70">
        <f t="shared" ref="F22:F27" si="2">ROUND(D22*E22,2)</f>
        <v>0</v>
      </c>
      <c r="G22" s="94"/>
      <c r="H22" s="71"/>
      <c r="I22" s="73"/>
    </row>
    <row r="23" spans="1:9" ht="24.95" customHeight="1" x14ac:dyDescent="0.15">
      <c r="A23" s="66">
        <v>3</v>
      </c>
      <c r="B23" s="67" t="s">
        <v>26</v>
      </c>
      <c r="C23" s="66" t="s">
        <v>27</v>
      </c>
      <c r="D23" s="68">
        <v>1</v>
      </c>
      <c r="E23" s="69">
        <v>12</v>
      </c>
      <c r="F23" s="70">
        <f t="shared" si="2"/>
        <v>12</v>
      </c>
      <c r="G23" s="94"/>
      <c r="H23" s="71"/>
      <c r="I23" s="73"/>
    </row>
    <row r="24" spans="1:9" ht="24.95" customHeight="1" x14ac:dyDescent="0.15">
      <c r="A24" s="66">
        <v>4</v>
      </c>
      <c r="B24" s="67" t="s">
        <v>28</v>
      </c>
      <c r="C24" s="66" t="s">
        <v>27</v>
      </c>
      <c r="D24" s="68">
        <v>11</v>
      </c>
      <c r="E24" s="69">
        <v>12</v>
      </c>
      <c r="F24" s="70">
        <f t="shared" si="2"/>
        <v>132</v>
      </c>
      <c r="G24" s="94"/>
      <c r="H24" s="71"/>
      <c r="I24" s="73"/>
    </row>
    <row r="25" spans="1:9" ht="24.95" customHeight="1" x14ac:dyDescent="0.15">
      <c r="A25" s="66">
        <v>5</v>
      </c>
      <c r="B25" s="67" t="s">
        <v>29</v>
      </c>
      <c r="C25" s="66" t="s">
        <v>27</v>
      </c>
      <c r="D25" s="68">
        <v>5</v>
      </c>
      <c r="E25" s="69">
        <v>12</v>
      </c>
      <c r="F25" s="70">
        <f t="shared" si="2"/>
        <v>60</v>
      </c>
      <c r="G25" s="94"/>
      <c r="H25" s="71"/>
      <c r="I25" s="73"/>
    </row>
    <row r="26" spans="1:9" ht="24.95" customHeight="1" x14ac:dyDescent="0.15">
      <c r="A26" s="66">
        <v>6</v>
      </c>
      <c r="B26" s="67" t="s">
        <v>30</v>
      </c>
      <c r="C26" s="66" t="s">
        <v>27</v>
      </c>
      <c r="D26" s="68">
        <v>746</v>
      </c>
      <c r="E26" s="69">
        <v>12</v>
      </c>
      <c r="F26" s="70">
        <f t="shared" si="2"/>
        <v>8952</v>
      </c>
      <c r="G26" s="94"/>
      <c r="H26" s="71"/>
      <c r="I26" s="73"/>
    </row>
    <row r="27" spans="1:9" ht="24.95" customHeight="1" x14ac:dyDescent="0.15">
      <c r="A27" s="66">
        <v>7</v>
      </c>
      <c r="B27" s="67" t="s">
        <v>31</v>
      </c>
      <c r="C27" s="66" t="s">
        <v>27</v>
      </c>
      <c r="D27" s="68">
        <v>1</v>
      </c>
      <c r="E27" s="69">
        <v>1</v>
      </c>
      <c r="F27" s="70">
        <f t="shared" si="2"/>
        <v>1</v>
      </c>
      <c r="G27" s="94"/>
      <c r="H27" s="71"/>
      <c r="I27" s="73"/>
    </row>
    <row r="28" spans="1:9" ht="24.95" customHeight="1" x14ac:dyDescent="0.15">
      <c r="A28" s="62" t="s">
        <v>36</v>
      </c>
      <c r="B28" s="64" t="s">
        <v>37</v>
      </c>
      <c r="C28" s="62"/>
      <c r="D28" s="63"/>
      <c r="E28" s="59"/>
      <c r="F28" s="70"/>
      <c r="G28" s="59"/>
      <c r="H28" s="61"/>
      <c r="I28" s="73"/>
    </row>
    <row r="29" spans="1:9" ht="24.95" customHeight="1" x14ac:dyDescent="0.15">
      <c r="A29" s="66">
        <v>1</v>
      </c>
      <c r="B29" s="67" t="s">
        <v>23</v>
      </c>
      <c r="C29" s="66" t="s">
        <v>24</v>
      </c>
      <c r="D29" s="68">
        <v>8.4649999999999999</v>
      </c>
      <c r="E29" s="69">
        <v>12</v>
      </c>
      <c r="F29" s="70">
        <f>ROUND(D29*E29,2)</f>
        <v>101.58</v>
      </c>
      <c r="G29" s="94"/>
      <c r="H29" s="71"/>
      <c r="I29" s="73"/>
    </row>
    <row r="30" spans="1:9" ht="24.95" customHeight="1" x14ac:dyDescent="0.15">
      <c r="A30" s="66">
        <v>2</v>
      </c>
      <c r="B30" s="67" t="s">
        <v>25</v>
      </c>
      <c r="C30" s="66" t="s">
        <v>24</v>
      </c>
      <c r="D30" s="68">
        <v>2.141</v>
      </c>
      <c r="E30" s="69">
        <v>4</v>
      </c>
      <c r="F30" s="70">
        <f t="shared" ref="F30:F36" si="3">ROUND(D30*E30,2)</f>
        <v>8.56</v>
      </c>
      <c r="G30" s="94"/>
      <c r="H30" s="71"/>
      <c r="I30" s="73"/>
    </row>
    <row r="31" spans="1:9" ht="24.95" customHeight="1" x14ac:dyDescent="0.15">
      <c r="A31" s="66">
        <v>3</v>
      </c>
      <c r="B31" s="67" t="s">
        <v>26</v>
      </c>
      <c r="C31" s="66" t="s">
        <v>27</v>
      </c>
      <c r="D31" s="68">
        <v>3</v>
      </c>
      <c r="E31" s="69">
        <v>12</v>
      </c>
      <c r="F31" s="70">
        <f t="shared" si="3"/>
        <v>36</v>
      </c>
      <c r="G31" s="94"/>
      <c r="H31" s="71"/>
      <c r="I31" s="73"/>
    </row>
    <row r="32" spans="1:9" ht="24.95" customHeight="1" x14ac:dyDescent="0.15">
      <c r="A32" s="66">
        <v>4</v>
      </c>
      <c r="B32" s="67" t="s">
        <v>28</v>
      </c>
      <c r="C32" s="66" t="s">
        <v>27</v>
      </c>
      <c r="D32" s="68">
        <v>109</v>
      </c>
      <c r="E32" s="69">
        <v>12</v>
      </c>
      <c r="F32" s="70">
        <f t="shared" si="3"/>
        <v>1308</v>
      </c>
      <c r="G32" s="94"/>
      <c r="H32" s="71"/>
      <c r="I32" s="73"/>
    </row>
    <row r="33" spans="1:9" ht="24.95" customHeight="1" x14ac:dyDescent="0.15">
      <c r="A33" s="66">
        <v>5</v>
      </c>
      <c r="B33" s="67" t="s">
        <v>29</v>
      </c>
      <c r="C33" s="66" t="s">
        <v>27</v>
      </c>
      <c r="D33" s="68">
        <v>5</v>
      </c>
      <c r="E33" s="69">
        <v>12</v>
      </c>
      <c r="F33" s="70">
        <f t="shared" si="3"/>
        <v>60</v>
      </c>
      <c r="G33" s="94"/>
      <c r="H33" s="71"/>
      <c r="I33" s="73"/>
    </row>
    <row r="34" spans="1:9" ht="24.95" customHeight="1" x14ac:dyDescent="0.15">
      <c r="A34" s="66">
        <v>6</v>
      </c>
      <c r="B34" s="67" t="s">
        <v>30</v>
      </c>
      <c r="C34" s="66" t="s">
        <v>27</v>
      </c>
      <c r="D34" s="68">
        <v>1674</v>
      </c>
      <c r="E34" s="69">
        <v>12</v>
      </c>
      <c r="F34" s="70">
        <f t="shared" si="3"/>
        <v>20088</v>
      </c>
      <c r="G34" s="94"/>
      <c r="H34" s="71"/>
      <c r="I34" s="73"/>
    </row>
    <row r="35" spans="1:9" ht="24.95" customHeight="1" x14ac:dyDescent="0.15">
      <c r="A35" s="66">
        <v>7</v>
      </c>
      <c r="B35" s="67" t="s">
        <v>38</v>
      </c>
      <c r="C35" s="66" t="s">
        <v>27</v>
      </c>
      <c r="D35" s="68">
        <v>8</v>
      </c>
      <c r="E35" s="69">
        <v>12</v>
      </c>
      <c r="F35" s="70">
        <f t="shared" si="3"/>
        <v>96</v>
      </c>
      <c r="G35" s="94"/>
      <c r="H35" s="71"/>
      <c r="I35" s="73"/>
    </row>
    <row r="36" spans="1:9" ht="24.95" customHeight="1" x14ac:dyDescent="0.15">
      <c r="A36" s="66">
        <v>8</v>
      </c>
      <c r="B36" s="67" t="s">
        <v>31</v>
      </c>
      <c r="C36" s="66" t="s">
        <v>27</v>
      </c>
      <c r="D36" s="68">
        <v>1</v>
      </c>
      <c r="E36" s="69">
        <v>1</v>
      </c>
      <c r="F36" s="70">
        <f t="shared" si="3"/>
        <v>1</v>
      </c>
      <c r="G36" s="94"/>
      <c r="H36" s="71"/>
      <c r="I36" s="73"/>
    </row>
    <row r="37" spans="1:9" ht="24.95" customHeight="1" x14ac:dyDescent="0.15">
      <c r="A37" s="62" t="s">
        <v>39</v>
      </c>
      <c r="B37" s="64" t="s">
        <v>40</v>
      </c>
      <c r="C37" s="62"/>
      <c r="D37" s="63"/>
      <c r="E37" s="59"/>
      <c r="F37" s="70"/>
      <c r="G37" s="59"/>
      <c r="H37" s="61"/>
      <c r="I37" s="73"/>
    </row>
    <row r="38" spans="1:9" ht="24.95" customHeight="1" x14ac:dyDescent="0.15">
      <c r="A38" s="66">
        <v>1</v>
      </c>
      <c r="B38" s="67" t="s">
        <v>23</v>
      </c>
      <c r="C38" s="66" t="s">
        <v>24</v>
      </c>
      <c r="D38" s="68">
        <v>1.28</v>
      </c>
      <c r="E38" s="69">
        <v>12</v>
      </c>
      <c r="F38" s="70">
        <f>ROUND(D38*E38,2)</f>
        <v>15.36</v>
      </c>
      <c r="G38" s="94"/>
      <c r="H38" s="71"/>
      <c r="I38" s="73"/>
    </row>
    <row r="39" spans="1:9" ht="24.95" customHeight="1" x14ac:dyDescent="0.15">
      <c r="A39" s="66">
        <v>2</v>
      </c>
      <c r="B39" s="67" t="s">
        <v>25</v>
      </c>
      <c r="C39" s="66" t="s">
        <v>24</v>
      </c>
      <c r="D39" s="68">
        <v>7.0000000000000007E-2</v>
      </c>
      <c r="E39" s="69">
        <v>4</v>
      </c>
      <c r="F39" s="70">
        <f t="shared" ref="F39:F44" si="4">ROUND(D39*E39,2)</f>
        <v>0.28000000000000003</v>
      </c>
      <c r="G39" s="94"/>
      <c r="H39" s="71"/>
      <c r="I39" s="73"/>
    </row>
    <row r="40" spans="1:9" ht="24.95" customHeight="1" x14ac:dyDescent="0.15">
      <c r="A40" s="66">
        <v>3</v>
      </c>
      <c r="B40" s="67" t="s">
        <v>26</v>
      </c>
      <c r="C40" s="66" t="s">
        <v>27</v>
      </c>
      <c r="D40" s="68">
        <v>1</v>
      </c>
      <c r="E40" s="69">
        <v>12</v>
      </c>
      <c r="F40" s="70">
        <f t="shared" si="4"/>
        <v>12</v>
      </c>
      <c r="G40" s="94"/>
      <c r="H40" s="71"/>
      <c r="I40" s="73"/>
    </row>
    <row r="41" spans="1:9" ht="24.95" customHeight="1" x14ac:dyDescent="0.15">
      <c r="A41" s="66">
        <v>4</v>
      </c>
      <c r="B41" s="67" t="s">
        <v>28</v>
      </c>
      <c r="C41" s="66" t="s">
        <v>27</v>
      </c>
      <c r="D41" s="68">
        <v>8</v>
      </c>
      <c r="E41" s="69">
        <v>12</v>
      </c>
      <c r="F41" s="70">
        <f t="shared" si="4"/>
        <v>96</v>
      </c>
      <c r="G41" s="94"/>
      <c r="H41" s="71"/>
      <c r="I41" s="73"/>
    </row>
    <row r="42" spans="1:9" ht="24.95" customHeight="1" x14ac:dyDescent="0.15">
      <c r="A42" s="66">
        <v>5</v>
      </c>
      <c r="B42" s="67" t="s">
        <v>29</v>
      </c>
      <c r="C42" s="66" t="s">
        <v>27</v>
      </c>
      <c r="D42" s="68">
        <v>5</v>
      </c>
      <c r="E42" s="69">
        <v>12</v>
      </c>
      <c r="F42" s="70">
        <f t="shared" si="4"/>
        <v>60</v>
      </c>
      <c r="G42" s="94"/>
      <c r="H42" s="71"/>
      <c r="I42" s="73"/>
    </row>
    <row r="43" spans="1:9" ht="24.95" customHeight="1" x14ac:dyDescent="0.15">
      <c r="A43" s="66">
        <v>6</v>
      </c>
      <c r="B43" s="67" t="s">
        <v>30</v>
      </c>
      <c r="C43" s="66" t="s">
        <v>27</v>
      </c>
      <c r="D43" s="68">
        <v>964</v>
      </c>
      <c r="E43" s="69">
        <v>12</v>
      </c>
      <c r="F43" s="70">
        <f t="shared" si="4"/>
        <v>11568</v>
      </c>
      <c r="G43" s="94"/>
      <c r="H43" s="71"/>
      <c r="I43" s="73"/>
    </row>
    <row r="44" spans="1:9" ht="24.95" customHeight="1" x14ac:dyDescent="0.15">
      <c r="A44" s="66">
        <v>7</v>
      </c>
      <c r="B44" s="67" t="s">
        <v>31</v>
      </c>
      <c r="C44" s="66" t="s">
        <v>27</v>
      </c>
      <c r="D44" s="68">
        <v>1</v>
      </c>
      <c r="E44" s="69">
        <v>1</v>
      </c>
      <c r="F44" s="70">
        <f t="shared" si="4"/>
        <v>1</v>
      </c>
      <c r="G44" s="94"/>
      <c r="H44" s="71"/>
      <c r="I44" s="73"/>
    </row>
    <row r="45" spans="1:9" ht="24.95" customHeight="1" x14ac:dyDescent="0.15">
      <c r="A45" s="62" t="s">
        <v>41</v>
      </c>
      <c r="B45" s="64" t="s">
        <v>42</v>
      </c>
      <c r="C45" s="62"/>
      <c r="D45" s="63"/>
      <c r="E45" s="69"/>
      <c r="F45" s="70"/>
      <c r="G45" s="59"/>
      <c r="H45" s="61"/>
      <c r="I45" s="73"/>
    </row>
    <row r="46" spans="1:9" ht="24.95" customHeight="1" x14ac:dyDescent="0.15">
      <c r="A46" s="66">
        <v>1</v>
      </c>
      <c r="B46" s="67" t="s">
        <v>23</v>
      </c>
      <c r="C46" s="66" t="s">
        <v>24</v>
      </c>
      <c r="D46" s="68">
        <v>8.4239999999999995</v>
      </c>
      <c r="E46" s="69">
        <v>12</v>
      </c>
      <c r="F46" s="70">
        <f>ROUND(D46*E46,2)</f>
        <v>101.09</v>
      </c>
      <c r="G46" s="94"/>
      <c r="H46" s="71"/>
      <c r="I46" s="73"/>
    </row>
    <row r="47" spans="1:9" ht="24.95" customHeight="1" x14ac:dyDescent="0.15">
      <c r="A47" s="66">
        <v>2</v>
      </c>
      <c r="B47" s="67" t="s">
        <v>25</v>
      </c>
      <c r="C47" s="66" t="s">
        <v>24</v>
      </c>
      <c r="D47" s="68">
        <v>1.327</v>
      </c>
      <c r="E47" s="69">
        <v>4</v>
      </c>
      <c r="F47" s="70">
        <f t="shared" ref="F47:F52" si="5">ROUND(D47*E47,2)</f>
        <v>5.31</v>
      </c>
      <c r="G47" s="94"/>
      <c r="H47" s="71"/>
      <c r="I47" s="73"/>
    </row>
    <row r="48" spans="1:9" ht="24.95" customHeight="1" x14ac:dyDescent="0.15">
      <c r="A48" s="66">
        <v>3</v>
      </c>
      <c r="B48" s="67" t="s">
        <v>26</v>
      </c>
      <c r="C48" s="66" t="s">
        <v>27</v>
      </c>
      <c r="D48" s="68">
        <v>1</v>
      </c>
      <c r="E48" s="69">
        <v>12</v>
      </c>
      <c r="F48" s="70">
        <f t="shared" si="5"/>
        <v>12</v>
      </c>
      <c r="G48" s="94"/>
      <c r="H48" s="71"/>
      <c r="I48" s="73"/>
    </row>
    <row r="49" spans="1:9" ht="24.95" customHeight="1" x14ac:dyDescent="0.15">
      <c r="A49" s="66">
        <v>4</v>
      </c>
      <c r="B49" s="67" t="s">
        <v>28</v>
      </c>
      <c r="C49" s="66" t="s">
        <v>27</v>
      </c>
      <c r="D49" s="68">
        <v>113</v>
      </c>
      <c r="E49" s="69">
        <v>12</v>
      </c>
      <c r="F49" s="70">
        <f t="shared" si="5"/>
        <v>1356</v>
      </c>
      <c r="G49" s="94"/>
      <c r="H49" s="71"/>
      <c r="I49" s="73"/>
    </row>
    <row r="50" spans="1:9" ht="24.95" customHeight="1" x14ac:dyDescent="0.15">
      <c r="A50" s="66">
        <v>5</v>
      </c>
      <c r="B50" s="67" t="s">
        <v>29</v>
      </c>
      <c r="C50" s="66" t="s">
        <v>27</v>
      </c>
      <c r="D50" s="68">
        <v>11</v>
      </c>
      <c r="E50" s="69">
        <v>12</v>
      </c>
      <c r="F50" s="70">
        <f t="shared" si="5"/>
        <v>132</v>
      </c>
      <c r="G50" s="94"/>
      <c r="H50" s="71"/>
      <c r="I50" s="73"/>
    </row>
    <row r="51" spans="1:9" ht="24.95" customHeight="1" x14ac:dyDescent="0.15">
      <c r="A51" s="66">
        <v>6</v>
      </c>
      <c r="B51" s="67" t="s">
        <v>30</v>
      </c>
      <c r="C51" s="66" t="s">
        <v>27</v>
      </c>
      <c r="D51" s="68">
        <v>1295</v>
      </c>
      <c r="E51" s="69">
        <v>12</v>
      </c>
      <c r="F51" s="70">
        <f t="shared" si="5"/>
        <v>15540</v>
      </c>
      <c r="G51" s="94"/>
      <c r="H51" s="71"/>
      <c r="I51" s="73"/>
    </row>
    <row r="52" spans="1:9" ht="24.95" customHeight="1" x14ac:dyDescent="0.15">
      <c r="A52" s="66">
        <v>7</v>
      </c>
      <c r="B52" s="67" t="s">
        <v>31</v>
      </c>
      <c r="C52" s="66" t="s">
        <v>27</v>
      </c>
      <c r="D52" s="68">
        <v>1</v>
      </c>
      <c r="E52" s="69">
        <v>1</v>
      </c>
      <c r="F52" s="70">
        <f t="shared" si="5"/>
        <v>1</v>
      </c>
      <c r="G52" s="94"/>
      <c r="H52" s="71"/>
      <c r="I52" s="73"/>
    </row>
    <row r="53" spans="1:9" ht="24.95" customHeight="1" x14ac:dyDescent="0.15">
      <c r="A53" s="62" t="s">
        <v>43</v>
      </c>
      <c r="B53" s="64" t="s">
        <v>44</v>
      </c>
      <c r="C53" s="62"/>
      <c r="D53" s="63"/>
      <c r="E53" s="59"/>
      <c r="F53" s="70"/>
      <c r="G53" s="59"/>
      <c r="H53" s="61"/>
      <c r="I53" s="73"/>
    </row>
    <row r="54" spans="1:9" ht="24.95" customHeight="1" x14ac:dyDescent="0.15">
      <c r="A54" s="66">
        <v>1</v>
      </c>
      <c r="B54" s="67" t="s">
        <v>23</v>
      </c>
      <c r="C54" s="66" t="s">
        <v>24</v>
      </c>
      <c r="D54" s="68">
        <v>19.428999999999998</v>
      </c>
      <c r="E54" s="69">
        <v>12</v>
      </c>
      <c r="F54" s="70">
        <f>ROUND(D54*E54,2)</f>
        <v>233.15</v>
      </c>
      <c r="G54" s="94"/>
      <c r="H54" s="71"/>
      <c r="I54" s="73"/>
    </row>
    <row r="55" spans="1:9" ht="24.95" customHeight="1" x14ac:dyDescent="0.15">
      <c r="A55" s="66">
        <v>2</v>
      </c>
      <c r="B55" s="67" t="s">
        <v>25</v>
      </c>
      <c r="C55" s="66" t="s">
        <v>24</v>
      </c>
      <c r="D55" s="68">
        <v>2.17</v>
      </c>
      <c r="E55" s="69">
        <v>4</v>
      </c>
      <c r="F55" s="70">
        <f t="shared" ref="F55:F62" si="6">ROUND(D55*E55,2)</f>
        <v>8.68</v>
      </c>
      <c r="G55" s="94"/>
      <c r="H55" s="71"/>
      <c r="I55" s="73"/>
    </row>
    <row r="56" spans="1:9" ht="24.95" customHeight="1" x14ac:dyDescent="0.15">
      <c r="A56" s="66">
        <v>3</v>
      </c>
      <c r="B56" s="67" t="s">
        <v>26</v>
      </c>
      <c r="C56" s="66" t="s">
        <v>27</v>
      </c>
      <c r="D56" s="68">
        <v>2</v>
      </c>
      <c r="E56" s="69">
        <v>12</v>
      </c>
      <c r="F56" s="70">
        <f t="shared" si="6"/>
        <v>24</v>
      </c>
      <c r="G56" s="94"/>
      <c r="H56" s="71"/>
      <c r="I56" s="73"/>
    </row>
    <row r="57" spans="1:9" ht="24.95" customHeight="1" x14ac:dyDescent="0.15">
      <c r="A57" s="66">
        <v>4</v>
      </c>
      <c r="B57" s="67" t="s">
        <v>28</v>
      </c>
      <c r="C57" s="66" t="s">
        <v>27</v>
      </c>
      <c r="D57" s="68">
        <v>57</v>
      </c>
      <c r="E57" s="69">
        <v>12</v>
      </c>
      <c r="F57" s="70">
        <f t="shared" si="6"/>
        <v>684</v>
      </c>
      <c r="G57" s="94"/>
      <c r="H57" s="71"/>
      <c r="I57" s="73"/>
    </row>
    <row r="58" spans="1:9" ht="24.95" customHeight="1" x14ac:dyDescent="0.15">
      <c r="A58" s="66">
        <v>5</v>
      </c>
      <c r="B58" s="67" t="s">
        <v>29</v>
      </c>
      <c r="C58" s="66" t="s">
        <v>27</v>
      </c>
      <c r="D58" s="68">
        <v>22</v>
      </c>
      <c r="E58" s="69">
        <v>12</v>
      </c>
      <c r="F58" s="70">
        <f t="shared" si="6"/>
        <v>264</v>
      </c>
      <c r="G58" s="94"/>
      <c r="H58" s="71"/>
      <c r="I58" s="73"/>
    </row>
    <row r="59" spans="1:9" ht="24.95" customHeight="1" x14ac:dyDescent="0.15">
      <c r="A59" s="66">
        <v>6</v>
      </c>
      <c r="B59" s="67" t="s">
        <v>30</v>
      </c>
      <c r="C59" s="66" t="s">
        <v>27</v>
      </c>
      <c r="D59" s="68">
        <v>1582</v>
      </c>
      <c r="E59" s="69">
        <v>12</v>
      </c>
      <c r="F59" s="70">
        <f t="shared" si="6"/>
        <v>18984</v>
      </c>
      <c r="G59" s="94"/>
      <c r="H59" s="71"/>
      <c r="I59" s="73"/>
    </row>
    <row r="60" spans="1:9" ht="24.95" customHeight="1" x14ac:dyDescent="0.15">
      <c r="A60" s="66">
        <v>7</v>
      </c>
      <c r="B60" s="67" t="s">
        <v>45</v>
      </c>
      <c r="C60" s="66" t="s">
        <v>27</v>
      </c>
      <c r="D60" s="68">
        <v>6</v>
      </c>
      <c r="E60" s="69">
        <v>12</v>
      </c>
      <c r="F60" s="70">
        <f t="shared" si="6"/>
        <v>72</v>
      </c>
      <c r="G60" s="94"/>
      <c r="H60" s="71"/>
      <c r="I60" s="73"/>
    </row>
    <row r="61" spans="1:9" ht="24.95" customHeight="1" x14ac:dyDescent="0.15">
      <c r="A61" s="66">
        <v>8</v>
      </c>
      <c r="B61" s="77" t="s">
        <v>46</v>
      </c>
      <c r="C61" s="75" t="s">
        <v>47</v>
      </c>
      <c r="D61" s="76">
        <v>40</v>
      </c>
      <c r="E61" s="69">
        <v>12</v>
      </c>
      <c r="F61" s="70">
        <f t="shared" si="6"/>
        <v>480</v>
      </c>
      <c r="G61" s="94"/>
      <c r="H61" s="71"/>
      <c r="I61" s="73"/>
    </row>
    <row r="62" spans="1:9" ht="24.95" customHeight="1" x14ac:dyDescent="0.15">
      <c r="A62" s="66">
        <v>9</v>
      </c>
      <c r="B62" s="67" t="s">
        <v>31</v>
      </c>
      <c r="C62" s="66" t="s">
        <v>27</v>
      </c>
      <c r="D62" s="68">
        <v>2</v>
      </c>
      <c r="E62" s="69">
        <v>1</v>
      </c>
      <c r="F62" s="70">
        <f t="shared" si="6"/>
        <v>2</v>
      </c>
      <c r="G62" s="94"/>
      <c r="H62" s="71"/>
      <c r="I62" s="73"/>
    </row>
    <row r="63" spans="1:9" ht="24.95" customHeight="1" x14ac:dyDescent="0.15">
      <c r="A63" s="62" t="s">
        <v>48</v>
      </c>
      <c r="B63" s="64" t="s">
        <v>49</v>
      </c>
      <c r="C63" s="62"/>
      <c r="D63" s="63"/>
      <c r="E63" s="59"/>
      <c r="F63" s="70"/>
      <c r="G63" s="59"/>
      <c r="H63" s="61"/>
      <c r="I63" s="73"/>
    </row>
    <row r="64" spans="1:9" ht="24.95" customHeight="1" x14ac:dyDescent="0.15">
      <c r="A64" s="66">
        <v>1</v>
      </c>
      <c r="B64" s="67" t="s">
        <v>23</v>
      </c>
      <c r="C64" s="66" t="s">
        <v>24</v>
      </c>
      <c r="D64" s="68">
        <v>16.07</v>
      </c>
      <c r="E64" s="69">
        <v>12</v>
      </c>
      <c r="F64" s="70">
        <f>ROUND(D64*E64,2)</f>
        <v>192.84</v>
      </c>
      <c r="G64" s="94"/>
      <c r="H64" s="71"/>
      <c r="I64" s="73"/>
    </row>
    <row r="65" spans="1:9" ht="24.95" customHeight="1" x14ac:dyDescent="0.15">
      <c r="A65" s="66">
        <v>2</v>
      </c>
      <c r="B65" s="67" t="s">
        <v>25</v>
      </c>
      <c r="C65" s="66" t="s">
        <v>24</v>
      </c>
      <c r="D65" s="68">
        <v>0.95</v>
      </c>
      <c r="E65" s="69">
        <v>4</v>
      </c>
      <c r="F65" s="70">
        <f t="shared" ref="F65:F70" si="7">ROUND(D65*E65,2)</f>
        <v>3.8</v>
      </c>
      <c r="G65" s="94"/>
      <c r="H65" s="71"/>
      <c r="I65" s="73"/>
    </row>
    <row r="66" spans="1:9" ht="24.95" customHeight="1" x14ac:dyDescent="0.15">
      <c r="A66" s="66">
        <v>3</v>
      </c>
      <c r="B66" s="67" t="s">
        <v>26</v>
      </c>
      <c r="C66" s="66" t="s">
        <v>27</v>
      </c>
      <c r="D66" s="68">
        <v>1</v>
      </c>
      <c r="E66" s="69">
        <v>12</v>
      </c>
      <c r="F66" s="70">
        <f t="shared" si="7"/>
        <v>12</v>
      </c>
      <c r="G66" s="94"/>
      <c r="H66" s="71"/>
      <c r="I66" s="73"/>
    </row>
    <row r="67" spans="1:9" ht="24.95" customHeight="1" x14ac:dyDescent="0.15">
      <c r="A67" s="66">
        <v>4</v>
      </c>
      <c r="B67" s="67" t="s">
        <v>28</v>
      </c>
      <c r="C67" s="66" t="s">
        <v>27</v>
      </c>
      <c r="D67" s="68">
        <v>157</v>
      </c>
      <c r="E67" s="69">
        <v>12</v>
      </c>
      <c r="F67" s="70">
        <f t="shared" si="7"/>
        <v>1884</v>
      </c>
      <c r="G67" s="94"/>
      <c r="H67" s="71"/>
      <c r="I67" s="73"/>
    </row>
    <row r="68" spans="1:9" ht="24.95" customHeight="1" x14ac:dyDescent="0.15">
      <c r="A68" s="66">
        <v>5</v>
      </c>
      <c r="B68" s="67" t="s">
        <v>29</v>
      </c>
      <c r="C68" s="66" t="s">
        <v>27</v>
      </c>
      <c r="D68" s="68">
        <v>13</v>
      </c>
      <c r="E68" s="69">
        <v>12</v>
      </c>
      <c r="F68" s="70">
        <f t="shared" si="7"/>
        <v>156</v>
      </c>
      <c r="G68" s="94"/>
      <c r="H68" s="71"/>
      <c r="I68" s="73"/>
    </row>
    <row r="69" spans="1:9" ht="24.95" customHeight="1" x14ac:dyDescent="0.15">
      <c r="A69" s="66">
        <v>6</v>
      </c>
      <c r="B69" s="67" t="s">
        <v>30</v>
      </c>
      <c r="C69" s="66" t="s">
        <v>27</v>
      </c>
      <c r="D69" s="68">
        <v>1616</v>
      </c>
      <c r="E69" s="69">
        <v>12</v>
      </c>
      <c r="F69" s="70">
        <f t="shared" si="7"/>
        <v>19392</v>
      </c>
      <c r="G69" s="94"/>
      <c r="H69" s="71"/>
      <c r="I69" s="73"/>
    </row>
    <row r="70" spans="1:9" ht="24.95" customHeight="1" x14ac:dyDescent="0.15">
      <c r="A70" s="66">
        <v>7</v>
      </c>
      <c r="B70" s="67" t="s">
        <v>31</v>
      </c>
      <c r="C70" s="66" t="s">
        <v>27</v>
      </c>
      <c r="D70" s="68">
        <v>1</v>
      </c>
      <c r="E70" s="69">
        <v>1</v>
      </c>
      <c r="F70" s="70">
        <f t="shared" si="7"/>
        <v>1</v>
      </c>
      <c r="G70" s="94"/>
      <c r="H70" s="71"/>
      <c r="I70" s="73"/>
    </row>
    <row r="71" spans="1:9" ht="24.95" customHeight="1" x14ac:dyDescent="0.15">
      <c r="A71" s="62" t="s">
        <v>50</v>
      </c>
      <c r="B71" s="64" t="s">
        <v>51</v>
      </c>
      <c r="C71" s="62"/>
      <c r="D71" s="63"/>
      <c r="E71" s="59"/>
      <c r="F71" s="70"/>
      <c r="G71" s="59"/>
      <c r="H71" s="61"/>
      <c r="I71" s="73"/>
    </row>
    <row r="72" spans="1:9" ht="24.95" customHeight="1" x14ac:dyDescent="0.15">
      <c r="A72" s="66">
        <v>1</v>
      </c>
      <c r="B72" s="67" t="s">
        <v>23</v>
      </c>
      <c r="C72" s="66" t="s">
        <v>24</v>
      </c>
      <c r="D72" s="68">
        <v>28.38</v>
      </c>
      <c r="E72" s="69">
        <v>12</v>
      </c>
      <c r="F72" s="70">
        <f>ROUND(D72*E72,2)</f>
        <v>340.56</v>
      </c>
      <c r="G72" s="94"/>
      <c r="H72" s="71"/>
      <c r="I72" s="73"/>
    </row>
    <row r="73" spans="1:9" ht="24.95" customHeight="1" x14ac:dyDescent="0.15">
      <c r="A73" s="66">
        <v>2</v>
      </c>
      <c r="B73" s="67" t="s">
        <v>25</v>
      </c>
      <c r="C73" s="66" t="s">
        <v>24</v>
      </c>
      <c r="D73" s="68">
        <v>0.85</v>
      </c>
      <c r="E73" s="69">
        <v>4</v>
      </c>
      <c r="F73" s="70">
        <f t="shared" ref="F73:F78" si="8">ROUND(D73*E73,2)</f>
        <v>3.4</v>
      </c>
      <c r="G73" s="94"/>
      <c r="H73" s="71"/>
      <c r="I73" s="73"/>
    </row>
    <row r="74" spans="1:9" ht="24.95" customHeight="1" x14ac:dyDescent="0.15">
      <c r="A74" s="66">
        <v>3</v>
      </c>
      <c r="B74" s="67" t="s">
        <v>26</v>
      </c>
      <c r="C74" s="66" t="s">
        <v>27</v>
      </c>
      <c r="D74" s="68">
        <v>1</v>
      </c>
      <c r="E74" s="69">
        <v>12</v>
      </c>
      <c r="F74" s="70">
        <f t="shared" si="8"/>
        <v>12</v>
      </c>
      <c r="G74" s="94"/>
      <c r="H74" s="71"/>
      <c r="I74" s="73"/>
    </row>
    <row r="75" spans="1:9" ht="24.95" customHeight="1" x14ac:dyDescent="0.15">
      <c r="A75" s="66">
        <v>4</v>
      </c>
      <c r="B75" s="67" t="s">
        <v>28</v>
      </c>
      <c r="C75" s="66" t="s">
        <v>27</v>
      </c>
      <c r="D75" s="68">
        <v>214</v>
      </c>
      <c r="E75" s="69">
        <v>12</v>
      </c>
      <c r="F75" s="70">
        <f t="shared" si="8"/>
        <v>2568</v>
      </c>
      <c r="G75" s="94"/>
      <c r="H75" s="71"/>
      <c r="I75" s="73"/>
    </row>
    <row r="76" spans="1:9" ht="24.95" customHeight="1" x14ac:dyDescent="0.15">
      <c r="A76" s="66">
        <v>5</v>
      </c>
      <c r="B76" s="67" t="s">
        <v>29</v>
      </c>
      <c r="C76" s="66" t="s">
        <v>27</v>
      </c>
      <c r="D76" s="68">
        <v>15</v>
      </c>
      <c r="E76" s="69">
        <v>12</v>
      </c>
      <c r="F76" s="70">
        <f t="shared" si="8"/>
        <v>180</v>
      </c>
      <c r="G76" s="94"/>
      <c r="H76" s="71"/>
      <c r="I76" s="73"/>
    </row>
    <row r="77" spans="1:9" ht="24.95" customHeight="1" x14ac:dyDescent="0.15">
      <c r="A77" s="66">
        <v>6</v>
      </c>
      <c r="B77" s="67" t="s">
        <v>30</v>
      </c>
      <c r="C77" s="66" t="s">
        <v>27</v>
      </c>
      <c r="D77" s="68">
        <v>1804</v>
      </c>
      <c r="E77" s="69">
        <v>12</v>
      </c>
      <c r="F77" s="70">
        <f t="shared" si="8"/>
        <v>21648</v>
      </c>
      <c r="G77" s="94"/>
      <c r="H77" s="71"/>
      <c r="I77" s="73"/>
    </row>
    <row r="78" spans="1:9" ht="24.95" customHeight="1" x14ac:dyDescent="0.15">
      <c r="A78" s="66">
        <v>7</v>
      </c>
      <c r="B78" s="67" t="s">
        <v>31</v>
      </c>
      <c r="C78" s="66" t="s">
        <v>27</v>
      </c>
      <c r="D78" s="68">
        <v>1</v>
      </c>
      <c r="E78" s="69">
        <v>1</v>
      </c>
      <c r="F78" s="70">
        <f t="shared" si="8"/>
        <v>1</v>
      </c>
      <c r="G78" s="94"/>
      <c r="H78" s="71"/>
      <c r="I78" s="73"/>
    </row>
    <row r="79" spans="1:9" ht="24.95" customHeight="1" x14ac:dyDescent="0.15">
      <c r="A79" s="62" t="s">
        <v>52</v>
      </c>
      <c r="B79" s="64" t="s">
        <v>53</v>
      </c>
      <c r="C79" s="62"/>
      <c r="D79" s="63"/>
      <c r="E79" s="59"/>
      <c r="F79" s="70"/>
      <c r="G79" s="59"/>
      <c r="H79" s="61"/>
      <c r="I79" s="73"/>
    </row>
    <row r="80" spans="1:9" ht="24.95" customHeight="1" x14ac:dyDescent="0.15">
      <c r="A80" s="66">
        <v>1</v>
      </c>
      <c r="B80" s="67" t="s">
        <v>23</v>
      </c>
      <c r="C80" s="66" t="s">
        <v>24</v>
      </c>
      <c r="D80" s="68">
        <v>7.556</v>
      </c>
      <c r="E80" s="69">
        <v>12</v>
      </c>
      <c r="F80" s="70">
        <f>ROUND(D80*E80,2)</f>
        <v>90.67</v>
      </c>
      <c r="G80" s="94"/>
      <c r="H80" s="71"/>
      <c r="I80" s="73"/>
    </row>
    <row r="81" spans="1:9" ht="24.95" customHeight="1" x14ac:dyDescent="0.15">
      <c r="A81" s="66">
        <v>2</v>
      </c>
      <c r="B81" s="67" t="s">
        <v>25</v>
      </c>
      <c r="C81" s="66" t="s">
        <v>24</v>
      </c>
      <c r="D81" s="68">
        <v>0.72699999999999998</v>
      </c>
      <c r="E81" s="69">
        <v>4</v>
      </c>
      <c r="F81" s="70">
        <f t="shared" ref="F81:F86" si="9">ROUND(D81*E81,2)</f>
        <v>2.91</v>
      </c>
      <c r="G81" s="94"/>
      <c r="H81" s="71"/>
      <c r="I81" s="73"/>
    </row>
    <row r="82" spans="1:9" ht="24.95" customHeight="1" x14ac:dyDescent="0.15">
      <c r="A82" s="66">
        <v>3</v>
      </c>
      <c r="B82" s="67" t="s">
        <v>26</v>
      </c>
      <c r="C82" s="66" t="s">
        <v>27</v>
      </c>
      <c r="D82" s="68">
        <v>1</v>
      </c>
      <c r="E82" s="69">
        <v>12</v>
      </c>
      <c r="F82" s="70">
        <f t="shared" si="9"/>
        <v>12</v>
      </c>
      <c r="G82" s="94"/>
      <c r="H82" s="71"/>
      <c r="I82" s="73"/>
    </row>
    <row r="83" spans="1:9" ht="24.95" customHeight="1" x14ac:dyDescent="0.15">
      <c r="A83" s="66">
        <v>4</v>
      </c>
      <c r="B83" s="67" t="s">
        <v>28</v>
      </c>
      <c r="C83" s="66" t="s">
        <v>27</v>
      </c>
      <c r="D83" s="68">
        <v>70</v>
      </c>
      <c r="E83" s="69">
        <v>12</v>
      </c>
      <c r="F83" s="70">
        <f t="shared" si="9"/>
        <v>840</v>
      </c>
      <c r="G83" s="94"/>
      <c r="H83" s="71"/>
      <c r="I83" s="73"/>
    </row>
    <row r="84" spans="1:9" ht="24.95" customHeight="1" x14ac:dyDescent="0.15">
      <c r="A84" s="66">
        <v>5</v>
      </c>
      <c r="B84" s="67" t="s">
        <v>29</v>
      </c>
      <c r="C84" s="66" t="s">
        <v>27</v>
      </c>
      <c r="D84" s="68">
        <v>11</v>
      </c>
      <c r="E84" s="69">
        <v>12</v>
      </c>
      <c r="F84" s="70">
        <f t="shared" si="9"/>
        <v>132</v>
      </c>
      <c r="G84" s="94"/>
      <c r="H84" s="71"/>
      <c r="I84" s="73"/>
    </row>
    <row r="85" spans="1:9" ht="24.95" customHeight="1" x14ac:dyDescent="0.15">
      <c r="A85" s="66">
        <v>6</v>
      </c>
      <c r="B85" s="67" t="s">
        <v>30</v>
      </c>
      <c r="C85" s="66" t="s">
        <v>27</v>
      </c>
      <c r="D85" s="68">
        <v>494</v>
      </c>
      <c r="E85" s="69">
        <v>12</v>
      </c>
      <c r="F85" s="70">
        <f t="shared" si="9"/>
        <v>5928</v>
      </c>
      <c r="G85" s="94"/>
      <c r="H85" s="71"/>
      <c r="I85" s="73"/>
    </row>
    <row r="86" spans="1:9" ht="24.95" customHeight="1" x14ac:dyDescent="0.15">
      <c r="A86" s="66">
        <v>7</v>
      </c>
      <c r="B86" s="67" t="s">
        <v>31</v>
      </c>
      <c r="C86" s="66" t="s">
        <v>27</v>
      </c>
      <c r="D86" s="68">
        <v>1</v>
      </c>
      <c r="E86" s="69">
        <v>1</v>
      </c>
      <c r="F86" s="70">
        <f t="shared" si="9"/>
        <v>1</v>
      </c>
      <c r="G86" s="94"/>
      <c r="H86" s="71"/>
      <c r="I86" s="73"/>
    </row>
    <row r="87" spans="1:9" ht="24.95" customHeight="1" x14ac:dyDescent="0.15">
      <c r="A87" s="62" t="s">
        <v>54</v>
      </c>
      <c r="B87" s="64" t="s">
        <v>55</v>
      </c>
      <c r="C87" s="62"/>
      <c r="D87" s="63"/>
      <c r="E87" s="59"/>
      <c r="F87" s="70"/>
      <c r="G87" s="59"/>
      <c r="H87" s="61"/>
      <c r="I87" s="73"/>
    </row>
    <row r="88" spans="1:9" ht="24.95" customHeight="1" x14ac:dyDescent="0.15">
      <c r="A88" s="66">
        <v>1</v>
      </c>
      <c r="B88" s="67" t="s">
        <v>23</v>
      </c>
      <c r="C88" s="66" t="s">
        <v>24</v>
      </c>
      <c r="D88" s="68">
        <v>1.337</v>
      </c>
      <c r="E88" s="69">
        <v>12</v>
      </c>
      <c r="F88" s="70">
        <f>ROUND(D88*E88,2)</f>
        <v>16.04</v>
      </c>
      <c r="G88" s="94"/>
      <c r="H88" s="71"/>
      <c r="I88" s="73"/>
    </row>
    <row r="89" spans="1:9" ht="24.95" customHeight="1" x14ac:dyDescent="0.15">
      <c r="A89" s="66">
        <v>2</v>
      </c>
      <c r="B89" s="67" t="s">
        <v>25</v>
      </c>
      <c r="C89" s="66" t="s">
        <v>24</v>
      </c>
      <c r="D89" s="68">
        <v>0.36199999999999999</v>
      </c>
      <c r="E89" s="69">
        <v>4</v>
      </c>
      <c r="F89" s="70">
        <f t="shared" ref="F89:F94" si="10">ROUND(D89*E89,2)</f>
        <v>1.45</v>
      </c>
      <c r="G89" s="94"/>
      <c r="H89" s="71"/>
      <c r="I89" s="73"/>
    </row>
    <row r="90" spans="1:9" ht="24.95" customHeight="1" x14ac:dyDescent="0.15">
      <c r="A90" s="66">
        <v>3</v>
      </c>
      <c r="B90" s="67" t="s">
        <v>26</v>
      </c>
      <c r="C90" s="66" t="s">
        <v>27</v>
      </c>
      <c r="D90" s="68">
        <v>1</v>
      </c>
      <c r="E90" s="69">
        <v>12</v>
      </c>
      <c r="F90" s="70">
        <f t="shared" si="10"/>
        <v>12</v>
      </c>
      <c r="G90" s="94"/>
      <c r="H90" s="71"/>
      <c r="I90" s="73"/>
    </row>
    <row r="91" spans="1:9" ht="24.95" customHeight="1" x14ac:dyDescent="0.15">
      <c r="A91" s="66">
        <v>4</v>
      </c>
      <c r="B91" s="67" t="s">
        <v>28</v>
      </c>
      <c r="C91" s="66" t="s">
        <v>27</v>
      </c>
      <c r="D91" s="68">
        <v>14</v>
      </c>
      <c r="E91" s="69">
        <v>12</v>
      </c>
      <c r="F91" s="70">
        <f t="shared" si="10"/>
        <v>168</v>
      </c>
      <c r="G91" s="94"/>
      <c r="H91" s="71"/>
      <c r="I91" s="73"/>
    </row>
    <row r="92" spans="1:9" ht="24.95" customHeight="1" x14ac:dyDescent="0.15">
      <c r="A92" s="66">
        <v>5</v>
      </c>
      <c r="B92" s="67" t="s">
        <v>29</v>
      </c>
      <c r="C92" s="66" t="s">
        <v>27</v>
      </c>
      <c r="D92" s="68">
        <v>2</v>
      </c>
      <c r="E92" s="69">
        <v>12</v>
      </c>
      <c r="F92" s="70">
        <f t="shared" si="10"/>
        <v>24</v>
      </c>
      <c r="G92" s="94"/>
      <c r="H92" s="71"/>
      <c r="I92" s="73"/>
    </row>
    <row r="93" spans="1:9" ht="24.95" customHeight="1" x14ac:dyDescent="0.15">
      <c r="A93" s="66">
        <v>6</v>
      </c>
      <c r="B93" s="67" t="s">
        <v>30</v>
      </c>
      <c r="C93" s="66" t="s">
        <v>27</v>
      </c>
      <c r="D93" s="68">
        <v>80</v>
      </c>
      <c r="E93" s="69">
        <v>12</v>
      </c>
      <c r="F93" s="70">
        <f t="shared" si="10"/>
        <v>960</v>
      </c>
      <c r="G93" s="94"/>
      <c r="H93" s="71"/>
      <c r="I93" s="73"/>
    </row>
    <row r="94" spans="1:9" ht="24.95" customHeight="1" x14ac:dyDescent="0.15">
      <c r="A94" s="66">
        <v>7</v>
      </c>
      <c r="B94" s="67" t="s">
        <v>31</v>
      </c>
      <c r="C94" s="66" t="s">
        <v>27</v>
      </c>
      <c r="D94" s="68">
        <v>1</v>
      </c>
      <c r="E94" s="69">
        <v>1</v>
      </c>
      <c r="F94" s="70">
        <f t="shared" si="10"/>
        <v>1</v>
      </c>
      <c r="G94" s="94"/>
      <c r="H94" s="71"/>
      <c r="I94" s="73"/>
    </row>
    <row r="95" spans="1:9" ht="24.95" customHeight="1" x14ac:dyDescent="0.15">
      <c r="A95" s="62" t="s">
        <v>56</v>
      </c>
      <c r="B95" s="64" t="s">
        <v>57</v>
      </c>
      <c r="C95" s="62"/>
      <c r="D95" s="63"/>
      <c r="E95" s="59"/>
      <c r="F95" s="70"/>
      <c r="G95" s="59"/>
      <c r="H95" s="61"/>
      <c r="I95" s="73"/>
    </row>
    <row r="96" spans="1:9" ht="24.95" customHeight="1" x14ac:dyDescent="0.15">
      <c r="A96" s="66">
        <v>1</v>
      </c>
      <c r="B96" s="67" t="s">
        <v>23</v>
      </c>
      <c r="C96" s="66" t="s">
        <v>24</v>
      </c>
      <c r="D96" s="68">
        <v>7.54</v>
      </c>
      <c r="E96" s="69">
        <v>12</v>
      </c>
      <c r="F96" s="70">
        <f>ROUND(D96*E96,2)</f>
        <v>90.48</v>
      </c>
      <c r="G96" s="94"/>
      <c r="H96" s="71"/>
      <c r="I96" s="73"/>
    </row>
    <row r="97" spans="1:9" ht="24.95" customHeight="1" x14ac:dyDescent="0.15">
      <c r="A97" s="66">
        <v>2</v>
      </c>
      <c r="B97" s="67" t="s">
        <v>25</v>
      </c>
      <c r="C97" s="66" t="s">
        <v>24</v>
      </c>
      <c r="D97" s="68">
        <v>0.72699999999999998</v>
      </c>
      <c r="E97" s="69">
        <v>4</v>
      </c>
      <c r="F97" s="70">
        <f t="shared" ref="F97:F102" si="11">ROUND(D97*E97,2)</f>
        <v>2.91</v>
      </c>
      <c r="G97" s="94"/>
      <c r="H97" s="71"/>
      <c r="I97" s="73"/>
    </row>
    <row r="98" spans="1:9" ht="24.95" customHeight="1" x14ac:dyDescent="0.15">
      <c r="A98" s="66">
        <v>3</v>
      </c>
      <c r="B98" s="67" t="s">
        <v>26</v>
      </c>
      <c r="C98" s="66" t="s">
        <v>27</v>
      </c>
      <c r="D98" s="68">
        <v>1</v>
      </c>
      <c r="E98" s="69">
        <v>12</v>
      </c>
      <c r="F98" s="70">
        <f t="shared" si="11"/>
        <v>12</v>
      </c>
      <c r="G98" s="94"/>
      <c r="H98" s="71"/>
      <c r="I98" s="73"/>
    </row>
    <row r="99" spans="1:9" ht="24.95" customHeight="1" x14ac:dyDescent="0.15">
      <c r="A99" s="66">
        <v>4</v>
      </c>
      <c r="B99" s="67" t="s">
        <v>28</v>
      </c>
      <c r="C99" s="66" t="s">
        <v>27</v>
      </c>
      <c r="D99" s="68">
        <v>78</v>
      </c>
      <c r="E99" s="69">
        <v>12</v>
      </c>
      <c r="F99" s="70">
        <f t="shared" si="11"/>
        <v>936</v>
      </c>
      <c r="G99" s="94"/>
      <c r="H99" s="71"/>
      <c r="I99" s="73"/>
    </row>
    <row r="100" spans="1:9" ht="24.95" customHeight="1" x14ac:dyDescent="0.15">
      <c r="A100" s="66">
        <v>5</v>
      </c>
      <c r="B100" s="67" t="s">
        <v>29</v>
      </c>
      <c r="C100" s="66" t="s">
        <v>27</v>
      </c>
      <c r="D100" s="68">
        <v>11</v>
      </c>
      <c r="E100" s="69">
        <v>12</v>
      </c>
      <c r="F100" s="70">
        <f t="shared" si="11"/>
        <v>132</v>
      </c>
      <c r="G100" s="94"/>
      <c r="H100" s="71"/>
      <c r="I100" s="73"/>
    </row>
    <row r="101" spans="1:9" ht="24.95" customHeight="1" x14ac:dyDescent="0.15">
      <c r="A101" s="66">
        <v>6</v>
      </c>
      <c r="B101" s="67" t="s">
        <v>30</v>
      </c>
      <c r="C101" s="66" t="s">
        <v>27</v>
      </c>
      <c r="D101" s="68">
        <v>550</v>
      </c>
      <c r="E101" s="69">
        <v>12</v>
      </c>
      <c r="F101" s="70">
        <f t="shared" si="11"/>
        <v>6600</v>
      </c>
      <c r="G101" s="94"/>
      <c r="H101" s="71"/>
      <c r="I101" s="73"/>
    </row>
    <row r="102" spans="1:9" ht="24.95" customHeight="1" x14ac:dyDescent="0.15">
      <c r="A102" s="66">
        <v>7</v>
      </c>
      <c r="B102" s="67" t="s">
        <v>31</v>
      </c>
      <c r="C102" s="66" t="s">
        <v>27</v>
      </c>
      <c r="D102" s="68">
        <v>1</v>
      </c>
      <c r="E102" s="69">
        <v>1</v>
      </c>
      <c r="F102" s="70">
        <f t="shared" si="11"/>
        <v>1</v>
      </c>
      <c r="G102" s="94"/>
      <c r="H102" s="71"/>
      <c r="I102" s="73"/>
    </row>
    <row r="103" spans="1:9" ht="24.95" customHeight="1" x14ac:dyDescent="0.15">
      <c r="A103" s="62" t="s">
        <v>58</v>
      </c>
      <c r="B103" s="64" t="s">
        <v>59</v>
      </c>
      <c r="C103" s="62"/>
      <c r="D103" s="63"/>
      <c r="E103" s="59"/>
      <c r="F103" s="70"/>
      <c r="G103" s="59"/>
      <c r="H103" s="61"/>
      <c r="I103" s="73"/>
    </row>
    <row r="104" spans="1:9" ht="24.95" customHeight="1" x14ac:dyDescent="0.15">
      <c r="A104" s="66">
        <v>1</v>
      </c>
      <c r="B104" s="67" t="s">
        <v>23</v>
      </c>
      <c r="C104" s="66" t="s">
        <v>24</v>
      </c>
      <c r="D104" s="68">
        <v>4.9870000000000001</v>
      </c>
      <c r="E104" s="69">
        <v>12</v>
      </c>
      <c r="F104" s="70">
        <f>ROUND(D104*E104,2)</f>
        <v>59.84</v>
      </c>
      <c r="G104" s="94"/>
      <c r="H104" s="71"/>
      <c r="I104" s="73"/>
    </row>
    <row r="105" spans="1:9" ht="24.95" customHeight="1" x14ac:dyDescent="0.15">
      <c r="A105" s="66">
        <v>2</v>
      </c>
      <c r="B105" s="67" t="s">
        <v>25</v>
      </c>
      <c r="C105" s="66" t="s">
        <v>24</v>
      </c>
      <c r="D105" s="68">
        <v>0.48</v>
      </c>
      <c r="E105" s="69">
        <v>4</v>
      </c>
      <c r="F105" s="70">
        <f t="shared" ref="F105:F110" si="12">ROUND(D105*E105,2)</f>
        <v>1.92</v>
      </c>
      <c r="G105" s="94"/>
      <c r="H105" s="71"/>
      <c r="I105" s="73"/>
    </row>
    <row r="106" spans="1:9" ht="24.95" customHeight="1" x14ac:dyDescent="0.15">
      <c r="A106" s="66">
        <v>3</v>
      </c>
      <c r="B106" s="67" t="s">
        <v>26</v>
      </c>
      <c r="C106" s="66" t="s">
        <v>27</v>
      </c>
      <c r="D106" s="68">
        <v>1</v>
      </c>
      <c r="E106" s="69">
        <v>12</v>
      </c>
      <c r="F106" s="70">
        <f t="shared" si="12"/>
        <v>12</v>
      </c>
      <c r="G106" s="94"/>
      <c r="H106" s="71"/>
      <c r="I106" s="73"/>
    </row>
    <row r="107" spans="1:9" ht="24.95" customHeight="1" x14ac:dyDescent="0.15">
      <c r="A107" s="66">
        <v>4</v>
      </c>
      <c r="B107" s="67" t="s">
        <v>28</v>
      </c>
      <c r="C107" s="66" t="s">
        <v>27</v>
      </c>
      <c r="D107" s="68">
        <v>15</v>
      </c>
      <c r="E107" s="69">
        <v>12</v>
      </c>
      <c r="F107" s="70">
        <f t="shared" si="12"/>
        <v>180</v>
      </c>
      <c r="G107" s="94"/>
      <c r="H107" s="71"/>
      <c r="I107" s="73"/>
    </row>
    <row r="108" spans="1:9" ht="24.95" customHeight="1" x14ac:dyDescent="0.15">
      <c r="A108" s="66">
        <v>5</v>
      </c>
      <c r="B108" s="67" t="s">
        <v>29</v>
      </c>
      <c r="C108" s="66" t="s">
        <v>27</v>
      </c>
      <c r="D108" s="68">
        <v>6</v>
      </c>
      <c r="E108" s="69">
        <v>12</v>
      </c>
      <c r="F108" s="70">
        <f t="shared" si="12"/>
        <v>72</v>
      </c>
      <c r="G108" s="94"/>
      <c r="H108" s="71"/>
      <c r="I108" s="73"/>
    </row>
    <row r="109" spans="1:9" ht="24.95" customHeight="1" x14ac:dyDescent="0.15">
      <c r="A109" s="66">
        <v>6</v>
      </c>
      <c r="B109" s="67" t="s">
        <v>30</v>
      </c>
      <c r="C109" s="66" t="s">
        <v>27</v>
      </c>
      <c r="D109" s="68">
        <v>754</v>
      </c>
      <c r="E109" s="69">
        <v>12</v>
      </c>
      <c r="F109" s="70">
        <f t="shared" si="12"/>
        <v>9048</v>
      </c>
      <c r="G109" s="94"/>
      <c r="H109" s="71"/>
      <c r="I109" s="73"/>
    </row>
    <row r="110" spans="1:9" ht="24.95" customHeight="1" x14ac:dyDescent="0.15">
      <c r="A110" s="66">
        <v>7</v>
      </c>
      <c r="B110" s="67" t="s">
        <v>31</v>
      </c>
      <c r="C110" s="66" t="s">
        <v>27</v>
      </c>
      <c r="D110" s="68">
        <v>1</v>
      </c>
      <c r="E110" s="69">
        <v>1</v>
      </c>
      <c r="F110" s="70">
        <f t="shared" si="12"/>
        <v>1</v>
      </c>
      <c r="G110" s="94"/>
      <c r="H110" s="71"/>
      <c r="I110" s="73"/>
    </row>
    <row r="111" spans="1:9" ht="24.95" customHeight="1" x14ac:dyDescent="0.15">
      <c r="A111" s="62" t="s">
        <v>60</v>
      </c>
      <c r="B111" s="64" t="s">
        <v>61</v>
      </c>
      <c r="C111" s="62"/>
      <c r="D111" s="63"/>
      <c r="E111" s="59"/>
      <c r="F111" s="70"/>
      <c r="G111" s="59"/>
      <c r="H111" s="61"/>
      <c r="I111" s="73"/>
    </row>
    <row r="112" spans="1:9" ht="24.95" customHeight="1" x14ac:dyDescent="0.15">
      <c r="A112" s="66">
        <v>1</v>
      </c>
      <c r="B112" s="67" t="s">
        <v>23</v>
      </c>
      <c r="C112" s="66" t="s">
        <v>24</v>
      </c>
      <c r="D112" s="68">
        <v>16.465</v>
      </c>
      <c r="E112" s="69">
        <v>12</v>
      </c>
      <c r="F112" s="70">
        <f>ROUND(D112*E112,2)</f>
        <v>197.58</v>
      </c>
      <c r="G112" s="94"/>
      <c r="H112" s="71"/>
      <c r="I112" s="73"/>
    </row>
    <row r="113" spans="1:9" ht="24.95" customHeight="1" x14ac:dyDescent="0.15">
      <c r="A113" s="66">
        <v>2</v>
      </c>
      <c r="B113" s="67" t="s">
        <v>25</v>
      </c>
      <c r="C113" s="66" t="s">
        <v>24</v>
      </c>
      <c r="D113" s="68">
        <v>2.5150000000000001</v>
      </c>
      <c r="E113" s="69">
        <v>4</v>
      </c>
      <c r="F113" s="70">
        <f t="shared" ref="F113:F119" si="13">ROUND(D113*E113,2)</f>
        <v>10.06</v>
      </c>
      <c r="G113" s="94"/>
      <c r="H113" s="71"/>
      <c r="I113" s="73"/>
    </row>
    <row r="114" spans="1:9" ht="24.95" customHeight="1" x14ac:dyDescent="0.15">
      <c r="A114" s="66">
        <v>3</v>
      </c>
      <c r="B114" s="67" t="s">
        <v>26</v>
      </c>
      <c r="C114" s="66" t="s">
        <v>27</v>
      </c>
      <c r="D114" s="68">
        <v>1</v>
      </c>
      <c r="E114" s="69">
        <v>12</v>
      </c>
      <c r="F114" s="70">
        <f t="shared" si="13"/>
        <v>12</v>
      </c>
      <c r="G114" s="94"/>
      <c r="H114" s="71"/>
      <c r="I114" s="73"/>
    </row>
    <row r="115" spans="1:9" ht="24.95" customHeight="1" x14ac:dyDescent="0.15">
      <c r="A115" s="66">
        <v>4</v>
      </c>
      <c r="B115" s="67" t="s">
        <v>28</v>
      </c>
      <c r="C115" s="66" t="s">
        <v>27</v>
      </c>
      <c r="D115" s="68">
        <v>14</v>
      </c>
      <c r="E115" s="69">
        <v>12</v>
      </c>
      <c r="F115" s="70">
        <f t="shared" si="13"/>
        <v>168</v>
      </c>
      <c r="G115" s="94"/>
      <c r="H115" s="71"/>
      <c r="I115" s="73"/>
    </row>
    <row r="116" spans="1:9" ht="24.95" customHeight="1" x14ac:dyDescent="0.15">
      <c r="A116" s="66">
        <v>5</v>
      </c>
      <c r="B116" s="67" t="s">
        <v>29</v>
      </c>
      <c r="C116" s="66" t="s">
        <v>27</v>
      </c>
      <c r="D116" s="68">
        <v>9</v>
      </c>
      <c r="E116" s="69">
        <v>12</v>
      </c>
      <c r="F116" s="70">
        <f t="shared" si="13"/>
        <v>108</v>
      </c>
      <c r="G116" s="94"/>
      <c r="H116" s="71"/>
      <c r="I116" s="73"/>
    </row>
    <row r="117" spans="1:9" ht="24.95" customHeight="1" x14ac:dyDescent="0.15">
      <c r="A117" s="66">
        <v>6</v>
      </c>
      <c r="B117" s="67" t="s">
        <v>30</v>
      </c>
      <c r="C117" s="66" t="s">
        <v>27</v>
      </c>
      <c r="D117" s="68">
        <v>1992</v>
      </c>
      <c r="E117" s="69">
        <v>12</v>
      </c>
      <c r="F117" s="70">
        <f t="shared" si="13"/>
        <v>23904</v>
      </c>
      <c r="G117" s="94"/>
      <c r="H117" s="71"/>
      <c r="I117" s="73"/>
    </row>
    <row r="118" spans="1:9" ht="24.95" customHeight="1" x14ac:dyDescent="0.15">
      <c r="A118" s="66">
        <v>7</v>
      </c>
      <c r="B118" s="67" t="s">
        <v>45</v>
      </c>
      <c r="C118" s="66" t="s">
        <v>27</v>
      </c>
      <c r="D118" s="68">
        <v>20</v>
      </c>
      <c r="E118" s="69">
        <v>12</v>
      </c>
      <c r="F118" s="70">
        <f t="shared" si="13"/>
        <v>240</v>
      </c>
      <c r="G118" s="94"/>
      <c r="H118" s="71"/>
      <c r="I118" s="73"/>
    </row>
    <row r="119" spans="1:9" ht="24.95" customHeight="1" x14ac:dyDescent="0.15">
      <c r="A119" s="66">
        <v>8</v>
      </c>
      <c r="B119" s="67" t="s">
        <v>31</v>
      </c>
      <c r="C119" s="66" t="s">
        <v>27</v>
      </c>
      <c r="D119" s="68">
        <v>1</v>
      </c>
      <c r="E119" s="69">
        <v>1</v>
      </c>
      <c r="F119" s="70">
        <f t="shared" si="13"/>
        <v>1</v>
      </c>
      <c r="G119" s="94"/>
      <c r="H119" s="71"/>
      <c r="I119" s="73"/>
    </row>
    <row r="120" spans="1:9" ht="24.95" customHeight="1" x14ac:dyDescent="0.15">
      <c r="A120" s="62" t="s">
        <v>62</v>
      </c>
      <c r="B120" s="64" t="s">
        <v>63</v>
      </c>
      <c r="C120" s="62"/>
      <c r="D120" s="63"/>
      <c r="E120" s="59"/>
      <c r="F120" s="70"/>
      <c r="G120" s="59"/>
      <c r="H120" s="61"/>
      <c r="I120" s="73"/>
    </row>
    <row r="121" spans="1:9" ht="24.95" customHeight="1" x14ac:dyDescent="0.15">
      <c r="A121" s="66">
        <v>1</v>
      </c>
      <c r="B121" s="67" t="s">
        <v>23</v>
      </c>
      <c r="C121" s="66" t="s">
        <v>24</v>
      </c>
      <c r="D121" s="68">
        <v>16.821999999999999</v>
      </c>
      <c r="E121" s="69">
        <v>12</v>
      </c>
      <c r="F121" s="70">
        <f>ROUND(D121*E121,2)</f>
        <v>201.86</v>
      </c>
      <c r="G121" s="94"/>
      <c r="H121" s="71"/>
      <c r="I121" s="73"/>
    </row>
    <row r="122" spans="1:9" ht="24.95" customHeight="1" x14ac:dyDescent="0.15">
      <c r="A122" s="66">
        <v>2</v>
      </c>
      <c r="B122" s="67" t="s">
        <v>25</v>
      </c>
      <c r="C122" s="66" t="s">
        <v>24</v>
      </c>
      <c r="D122" s="68">
        <v>2.8</v>
      </c>
      <c r="E122" s="69">
        <v>4</v>
      </c>
      <c r="F122" s="70">
        <f t="shared" ref="F122:F127" si="14">ROUND(D122*E122,2)</f>
        <v>11.2</v>
      </c>
      <c r="G122" s="94"/>
      <c r="H122" s="71"/>
      <c r="I122" s="73"/>
    </row>
    <row r="123" spans="1:9" ht="24.95" customHeight="1" x14ac:dyDescent="0.15">
      <c r="A123" s="66">
        <v>3</v>
      </c>
      <c r="B123" s="67" t="s">
        <v>26</v>
      </c>
      <c r="C123" s="66" t="s">
        <v>27</v>
      </c>
      <c r="D123" s="68">
        <v>1</v>
      </c>
      <c r="E123" s="69">
        <v>12</v>
      </c>
      <c r="F123" s="70">
        <f t="shared" si="14"/>
        <v>12</v>
      </c>
      <c r="G123" s="94"/>
      <c r="H123" s="71"/>
      <c r="I123" s="73"/>
    </row>
    <row r="124" spans="1:9" ht="24.95" customHeight="1" x14ac:dyDescent="0.15">
      <c r="A124" s="66">
        <v>4</v>
      </c>
      <c r="B124" s="67" t="s">
        <v>28</v>
      </c>
      <c r="C124" s="66" t="s">
        <v>27</v>
      </c>
      <c r="D124" s="68">
        <v>8</v>
      </c>
      <c r="E124" s="69">
        <v>12</v>
      </c>
      <c r="F124" s="70">
        <f t="shared" si="14"/>
        <v>96</v>
      </c>
      <c r="G124" s="94"/>
      <c r="H124" s="71"/>
      <c r="I124" s="73"/>
    </row>
    <row r="125" spans="1:9" ht="24.95" customHeight="1" x14ac:dyDescent="0.15">
      <c r="A125" s="66">
        <v>5</v>
      </c>
      <c r="B125" s="67" t="s">
        <v>29</v>
      </c>
      <c r="C125" s="66" t="s">
        <v>27</v>
      </c>
      <c r="D125" s="68">
        <v>9</v>
      </c>
      <c r="E125" s="69">
        <v>12</v>
      </c>
      <c r="F125" s="70">
        <f t="shared" si="14"/>
        <v>108</v>
      </c>
      <c r="G125" s="94"/>
      <c r="H125" s="71"/>
      <c r="I125" s="73"/>
    </row>
    <row r="126" spans="1:9" ht="24.95" customHeight="1" x14ac:dyDescent="0.15">
      <c r="A126" s="66">
        <v>6</v>
      </c>
      <c r="B126" s="67" t="s">
        <v>30</v>
      </c>
      <c r="C126" s="66" t="s">
        <v>27</v>
      </c>
      <c r="D126" s="68">
        <v>5448</v>
      </c>
      <c r="E126" s="69">
        <v>12</v>
      </c>
      <c r="F126" s="70">
        <f t="shared" si="14"/>
        <v>65376</v>
      </c>
      <c r="G126" s="94"/>
      <c r="H126" s="71"/>
      <c r="I126" s="73"/>
    </row>
    <row r="127" spans="1:9" ht="24.95" customHeight="1" x14ac:dyDescent="0.15">
      <c r="A127" s="66">
        <v>7</v>
      </c>
      <c r="B127" s="67" t="s">
        <v>31</v>
      </c>
      <c r="C127" s="66" t="s">
        <v>27</v>
      </c>
      <c r="D127" s="68">
        <v>1</v>
      </c>
      <c r="E127" s="69">
        <v>1</v>
      </c>
      <c r="F127" s="70">
        <f t="shared" si="14"/>
        <v>1</v>
      </c>
      <c r="G127" s="94"/>
      <c r="H127" s="71"/>
      <c r="I127" s="73"/>
    </row>
    <row r="128" spans="1:9" ht="24.95" customHeight="1" x14ac:dyDescent="0.15">
      <c r="A128" s="62" t="s">
        <v>64</v>
      </c>
      <c r="B128" s="64" t="s">
        <v>65</v>
      </c>
      <c r="C128" s="62"/>
      <c r="D128" s="63"/>
      <c r="E128" s="59"/>
      <c r="F128" s="70"/>
      <c r="G128" s="59"/>
      <c r="H128" s="61"/>
      <c r="I128" s="73"/>
    </row>
    <row r="129" spans="1:9" ht="24.95" customHeight="1" x14ac:dyDescent="0.15">
      <c r="A129" s="66">
        <v>1</v>
      </c>
      <c r="B129" s="67" t="s">
        <v>23</v>
      </c>
      <c r="C129" s="66" t="s">
        <v>24</v>
      </c>
      <c r="D129" s="68">
        <v>30.95</v>
      </c>
      <c r="E129" s="69">
        <v>12</v>
      </c>
      <c r="F129" s="70">
        <f>ROUND(D129*E129,2)</f>
        <v>371.4</v>
      </c>
      <c r="G129" s="94"/>
      <c r="H129" s="71"/>
      <c r="I129" s="73"/>
    </row>
    <row r="130" spans="1:9" ht="24.95" customHeight="1" x14ac:dyDescent="0.15">
      <c r="A130" s="66">
        <v>2</v>
      </c>
      <c r="B130" s="67" t="s">
        <v>25</v>
      </c>
      <c r="C130" s="66" t="s">
        <v>24</v>
      </c>
      <c r="D130" s="68">
        <v>9.2970000000000006</v>
      </c>
      <c r="E130" s="69">
        <v>4</v>
      </c>
      <c r="F130" s="70">
        <f t="shared" ref="F130:F135" si="15">ROUND(D130*E130,2)</f>
        <v>37.19</v>
      </c>
      <c r="G130" s="94"/>
      <c r="H130" s="71"/>
      <c r="I130" s="73"/>
    </row>
    <row r="131" spans="1:9" ht="24.95" customHeight="1" x14ac:dyDescent="0.15">
      <c r="A131" s="66">
        <v>3</v>
      </c>
      <c r="B131" s="67" t="s">
        <v>26</v>
      </c>
      <c r="C131" s="66" t="s">
        <v>27</v>
      </c>
      <c r="D131" s="68">
        <v>4</v>
      </c>
      <c r="E131" s="69">
        <v>12</v>
      </c>
      <c r="F131" s="70">
        <f t="shared" si="15"/>
        <v>48</v>
      </c>
      <c r="G131" s="94"/>
      <c r="H131" s="71"/>
      <c r="I131" s="73"/>
    </row>
    <row r="132" spans="1:9" ht="24.95" customHeight="1" x14ac:dyDescent="0.15">
      <c r="A132" s="66">
        <v>4</v>
      </c>
      <c r="B132" s="67" t="s">
        <v>28</v>
      </c>
      <c r="C132" s="66" t="s">
        <v>27</v>
      </c>
      <c r="D132" s="68">
        <v>323</v>
      </c>
      <c r="E132" s="69">
        <v>12</v>
      </c>
      <c r="F132" s="70">
        <f t="shared" si="15"/>
        <v>3876</v>
      </c>
      <c r="G132" s="94"/>
      <c r="H132" s="71"/>
      <c r="I132" s="73"/>
    </row>
    <row r="133" spans="1:9" ht="24.95" customHeight="1" x14ac:dyDescent="0.15">
      <c r="A133" s="66">
        <v>5</v>
      </c>
      <c r="B133" s="67" t="s">
        <v>29</v>
      </c>
      <c r="C133" s="66" t="s">
        <v>27</v>
      </c>
      <c r="D133" s="68">
        <v>38</v>
      </c>
      <c r="E133" s="69">
        <v>12</v>
      </c>
      <c r="F133" s="70">
        <f t="shared" si="15"/>
        <v>456</v>
      </c>
      <c r="G133" s="94"/>
      <c r="H133" s="71"/>
      <c r="I133" s="73"/>
    </row>
    <row r="134" spans="1:9" ht="24.95" customHeight="1" x14ac:dyDescent="0.15">
      <c r="A134" s="66">
        <v>6</v>
      </c>
      <c r="B134" s="67" t="s">
        <v>30</v>
      </c>
      <c r="C134" s="66" t="s">
        <v>27</v>
      </c>
      <c r="D134" s="68">
        <v>7507</v>
      </c>
      <c r="E134" s="69">
        <v>12</v>
      </c>
      <c r="F134" s="70">
        <f t="shared" si="15"/>
        <v>90084</v>
      </c>
      <c r="G134" s="94"/>
      <c r="H134" s="71"/>
      <c r="I134" s="73"/>
    </row>
    <row r="135" spans="1:9" ht="24.95" customHeight="1" x14ac:dyDescent="0.15">
      <c r="A135" s="66">
        <v>7</v>
      </c>
      <c r="B135" s="67" t="s">
        <v>31</v>
      </c>
      <c r="C135" s="66" t="s">
        <v>27</v>
      </c>
      <c r="D135" s="68">
        <v>3</v>
      </c>
      <c r="E135" s="69">
        <v>1</v>
      </c>
      <c r="F135" s="70">
        <f t="shared" si="15"/>
        <v>3</v>
      </c>
      <c r="G135" s="94"/>
      <c r="H135" s="71"/>
      <c r="I135" s="73"/>
    </row>
    <row r="136" spans="1:9" ht="24.95" customHeight="1" x14ac:dyDescent="0.15">
      <c r="A136" s="62" t="s">
        <v>66</v>
      </c>
      <c r="B136" s="64" t="s">
        <v>67</v>
      </c>
      <c r="C136" s="75"/>
      <c r="D136" s="76"/>
      <c r="E136" s="69"/>
      <c r="F136" s="70"/>
      <c r="G136" s="94"/>
      <c r="H136" s="71"/>
      <c r="I136" s="73"/>
    </row>
    <row r="137" spans="1:9" ht="24.95" customHeight="1" x14ac:dyDescent="0.15">
      <c r="A137" s="66">
        <v>1</v>
      </c>
      <c r="B137" s="67" t="s">
        <v>23</v>
      </c>
      <c r="C137" s="66" t="s">
        <v>24</v>
      </c>
      <c r="D137" s="68">
        <v>10</v>
      </c>
      <c r="E137" s="69">
        <v>12</v>
      </c>
      <c r="F137" s="70">
        <f>ROUND(D137*E137,2)</f>
        <v>120</v>
      </c>
      <c r="G137" s="94"/>
      <c r="H137" s="71"/>
      <c r="I137" s="73"/>
    </row>
    <row r="138" spans="1:9" ht="24.95" customHeight="1" x14ac:dyDescent="0.15">
      <c r="A138" s="66">
        <v>2</v>
      </c>
      <c r="B138" s="67" t="s">
        <v>25</v>
      </c>
      <c r="C138" s="66" t="s">
        <v>24</v>
      </c>
      <c r="D138" s="68">
        <v>1.51</v>
      </c>
      <c r="E138" s="69">
        <v>4</v>
      </c>
      <c r="F138" s="70">
        <f t="shared" ref="F138:F143" si="16">ROUND(D138*E138,2)</f>
        <v>6.04</v>
      </c>
      <c r="G138" s="94"/>
      <c r="H138" s="71"/>
      <c r="I138" s="73"/>
    </row>
    <row r="139" spans="1:9" ht="24.95" customHeight="1" x14ac:dyDescent="0.15">
      <c r="A139" s="66">
        <v>3</v>
      </c>
      <c r="B139" s="67" t="s">
        <v>26</v>
      </c>
      <c r="C139" s="66" t="s">
        <v>27</v>
      </c>
      <c r="D139" s="68">
        <v>3</v>
      </c>
      <c r="E139" s="69">
        <v>12</v>
      </c>
      <c r="F139" s="70">
        <f t="shared" si="16"/>
        <v>36</v>
      </c>
      <c r="G139" s="94"/>
      <c r="H139" s="71"/>
      <c r="I139" s="73"/>
    </row>
    <row r="140" spans="1:9" ht="24.95" customHeight="1" x14ac:dyDescent="0.15">
      <c r="A140" s="66">
        <v>4</v>
      </c>
      <c r="B140" s="67" t="s">
        <v>28</v>
      </c>
      <c r="C140" s="66" t="s">
        <v>27</v>
      </c>
      <c r="D140" s="68">
        <v>144</v>
      </c>
      <c r="E140" s="69">
        <v>12</v>
      </c>
      <c r="F140" s="70">
        <f t="shared" si="16"/>
        <v>1728</v>
      </c>
      <c r="G140" s="94"/>
      <c r="H140" s="71"/>
      <c r="I140" s="73"/>
    </row>
    <row r="141" spans="1:9" ht="24.95" customHeight="1" x14ac:dyDescent="0.15">
      <c r="A141" s="66">
        <v>5</v>
      </c>
      <c r="B141" s="67" t="s">
        <v>29</v>
      </c>
      <c r="C141" s="66" t="s">
        <v>27</v>
      </c>
      <c r="D141" s="68">
        <v>19</v>
      </c>
      <c r="E141" s="69">
        <v>12</v>
      </c>
      <c r="F141" s="70">
        <f t="shared" si="16"/>
        <v>228</v>
      </c>
      <c r="G141" s="94"/>
      <c r="H141" s="71"/>
      <c r="I141" s="73"/>
    </row>
    <row r="142" spans="1:9" ht="24.95" customHeight="1" x14ac:dyDescent="0.15">
      <c r="A142" s="66">
        <v>6</v>
      </c>
      <c r="B142" s="67" t="s">
        <v>30</v>
      </c>
      <c r="C142" s="66" t="s">
        <v>27</v>
      </c>
      <c r="D142" s="68">
        <v>978</v>
      </c>
      <c r="E142" s="69">
        <v>12</v>
      </c>
      <c r="F142" s="70">
        <f t="shared" si="16"/>
        <v>11736</v>
      </c>
      <c r="G142" s="94"/>
      <c r="H142" s="71"/>
      <c r="I142" s="73"/>
    </row>
    <row r="143" spans="1:9" ht="24.95" customHeight="1" x14ac:dyDescent="0.15">
      <c r="A143" s="66">
        <v>7</v>
      </c>
      <c r="B143" s="67" t="s">
        <v>31</v>
      </c>
      <c r="C143" s="66" t="s">
        <v>27</v>
      </c>
      <c r="D143" s="68">
        <v>3</v>
      </c>
      <c r="E143" s="69">
        <v>1</v>
      </c>
      <c r="F143" s="70">
        <f t="shared" si="16"/>
        <v>3</v>
      </c>
      <c r="G143" s="94"/>
      <c r="H143" s="71"/>
      <c r="I143" s="73"/>
    </row>
    <row r="144" spans="1:9" ht="24.95" customHeight="1" x14ac:dyDescent="0.15">
      <c r="A144" s="62" t="s">
        <v>68</v>
      </c>
      <c r="B144" s="64" t="s">
        <v>69</v>
      </c>
      <c r="C144" s="62"/>
      <c r="D144" s="63"/>
      <c r="E144" s="59"/>
      <c r="F144" s="70"/>
      <c r="G144" s="59"/>
      <c r="H144" s="61"/>
      <c r="I144" s="73"/>
    </row>
    <row r="145" spans="1:9" ht="24.95" customHeight="1" x14ac:dyDescent="0.15">
      <c r="A145" s="66">
        <v>1</v>
      </c>
      <c r="B145" s="67" t="s">
        <v>23</v>
      </c>
      <c r="C145" s="66" t="s">
        <v>24</v>
      </c>
      <c r="D145" s="68">
        <v>15.125</v>
      </c>
      <c r="E145" s="69">
        <v>12</v>
      </c>
      <c r="F145" s="70">
        <f>ROUND(D145*E145,2)</f>
        <v>181.5</v>
      </c>
      <c r="G145" s="94"/>
      <c r="H145" s="71"/>
      <c r="I145" s="73"/>
    </row>
    <row r="146" spans="1:9" ht="24.95" customHeight="1" x14ac:dyDescent="0.15">
      <c r="A146" s="66">
        <v>2</v>
      </c>
      <c r="B146" s="67" t="s">
        <v>25</v>
      </c>
      <c r="C146" s="66" t="s">
        <v>24</v>
      </c>
      <c r="D146" s="68">
        <v>1.46</v>
      </c>
      <c r="E146" s="69">
        <v>4</v>
      </c>
      <c r="F146" s="70">
        <f t="shared" ref="F146:F151" si="17">ROUND(D146*E146,2)</f>
        <v>5.84</v>
      </c>
      <c r="G146" s="94"/>
      <c r="H146" s="71"/>
      <c r="I146" s="73"/>
    </row>
    <row r="147" spans="1:9" ht="24.95" customHeight="1" x14ac:dyDescent="0.15">
      <c r="A147" s="66">
        <v>3</v>
      </c>
      <c r="B147" s="67" t="s">
        <v>26</v>
      </c>
      <c r="C147" s="66" t="s">
        <v>27</v>
      </c>
      <c r="D147" s="68">
        <v>1</v>
      </c>
      <c r="E147" s="69">
        <v>12</v>
      </c>
      <c r="F147" s="70">
        <f t="shared" si="17"/>
        <v>12</v>
      </c>
      <c r="G147" s="94"/>
      <c r="H147" s="71"/>
      <c r="I147" s="73"/>
    </row>
    <row r="148" spans="1:9" ht="24.95" customHeight="1" x14ac:dyDescent="0.15">
      <c r="A148" s="66">
        <v>4</v>
      </c>
      <c r="B148" s="67" t="s">
        <v>28</v>
      </c>
      <c r="C148" s="66" t="s">
        <v>27</v>
      </c>
      <c r="D148" s="68">
        <v>71</v>
      </c>
      <c r="E148" s="69">
        <v>12</v>
      </c>
      <c r="F148" s="70">
        <f t="shared" si="17"/>
        <v>852</v>
      </c>
      <c r="G148" s="94"/>
      <c r="H148" s="71"/>
      <c r="I148" s="73"/>
    </row>
    <row r="149" spans="1:9" ht="24.95" customHeight="1" x14ac:dyDescent="0.15">
      <c r="A149" s="66">
        <v>5</v>
      </c>
      <c r="B149" s="67" t="s">
        <v>29</v>
      </c>
      <c r="C149" s="66" t="s">
        <v>27</v>
      </c>
      <c r="D149" s="68">
        <v>6</v>
      </c>
      <c r="E149" s="69">
        <v>12</v>
      </c>
      <c r="F149" s="70">
        <f t="shared" si="17"/>
        <v>72</v>
      </c>
      <c r="G149" s="94"/>
      <c r="H149" s="71"/>
      <c r="I149" s="73"/>
    </row>
    <row r="150" spans="1:9" ht="24.95" customHeight="1" x14ac:dyDescent="0.15">
      <c r="A150" s="66">
        <v>6</v>
      </c>
      <c r="B150" s="67" t="s">
        <v>30</v>
      </c>
      <c r="C150" s="66" t="s">
        <v>27</v>
      </c>
      <c r="D150" s="68">
        <v>1814</v>
      </c>
      <c r="E150" s="69">
        <v>12</v>
      </c>
      <c r="F150" s="70">
        <f t="shared" si="17"/>
        <v>21768</v>
      </c>
      <c r="G150" s="94"/>
      <c r="H150" s="71"/>
      <c r="I150" s="73"/>
    </row>
    <row r="151" spans="1:9" ht="24.95" customHeight="1" x14ac:dyDescent="0.15">
      <c r="A151" s="66">
        <v>7</v>
      </c>
      <c r="B151" s="67" t="s">
        <v>31</v>
      </c>
      <c r="C151" s="66" t="s">
        <v>27</v>
      </c>
      <c r="D151" s="68">
        <v>1</v>
      </c>
      <c r="E151" s="69">
        <v>1</v>
      </c>
      <c r="F151" s="70">
        <f t="shared" si="17"/>
        <v>1</v>
      </c>
      <c r="G151" s="94"/>
      <c r="H151" s="71"/>
      <c r="I151" s="73"/>
    </row>
    <row r="152" spans="1:9" ht="24.95" customHeight="1" x14ac:dyDescent="0.15">
      <c r="A152" s="52" t="s">
        <v>70</v>
      </c>
      <c r="B152" s="53" t="s">
        <v>71</v>
      </c>
      <c r="C152" s="36" t="s">
        <v>72</v>
      </c>
      <c r="D152" s="9">
        <v>1</v>
      </c>
      <c r="E152" s="35" t="s">
        <v>73</v>
      </c>
      <c r="F152" s="70">
        <v>1</v>
      </c>
      <c r="G152" s="36"/>
      <c r="H152" s="37"/>
      <c r="I152" s="38" t="s">
        <v>74</v>
      </c>
    </row>
    <row r="153" spans="1:9" ht="24.95" customHeight="1" x14ac:dyDescent="0.15">
      <c r="A153" s="66"/>
      <c r="B153" s="28" t="s">
        <v>102</v>
      </c>
      <c r="C153" s="66"/>
      <c r="D153" s="78"/>
      <c r="E153" s="66"/>
      <c r="F153" s="79"/>
      <c r="G153" s="66"/>
      <c r="H153" s="80"/>
      <c r="I153" s="73"/>
    </row>
    <row r="154" spans="1:9" x14ac:dyDescent="0.15">
      <c r="A154" s="81"/>
      <c r="B154" s="82"/>
      <c r="C154" s="58"/>
      <c r="D154" s="83"/>
      <c r="E154" s="58"/>
      <c r="F154" s="84"/>
      <c r="G154" s="58"/>
      <c r="H154" s="85"/>
    </row>
  </sheetData>
  <sheetProtection algorithmName="SHA-512" hashValue="7WsYRumdFnuRYBgTCG1wUADnQREKS0zeZNQb1wNs4nQfJUbq9lWDMDSOwqVoMNh+FUqGcoIerzWlyGrqK+cDsQ==" saltValue="GKi1YXzAEUkNEnm9dIvdRA==" spinCount="100000" sheet="1" objects="1" scenarios="1" formatColumns="0" formatRows="0"/>
  <protectedRanges>
    <protectedRange sqref="G4:H153" name="区域1"/>
  </protectedRanges>
  <mergeCells count="6">
    <mergeCell ref="A1:I1"/>
    <mergeCell ref="A2:A3"/>
    <mergeCell ref="B2:B3"/>
    <mergeCell ref="C2:C3"/>
    <mergeCell ref="D2:D3"/>
    <mergeCell ref="I2:I3"/>
  </mergeCells>
  <phoneticPr fontId="18" type="noConversion"/>
  <printOptions horizontalCentered="1"/>
  <pageMargins left="0.39370078740157483" right="0.39370078740157483" top="0.59055118110236227" bottom="0.39370078740157483" header="0.39370078740157483" footer="0.19685039370078741"/>
  <pageSetup paperSize="9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O166"/>
  <sheetViews>
    <sheetView workbookViewId="0">
      <pane ySplit="3" topLeftCell="A4" activePane="bottomLeft" state="frozen"/>
      <selection pane="bottomLeft" activeCell="G5" sqref="G5"/>
    </sheetView>
  </sheetViews>
  <sheetFormatPr defaultColWidth="9" defaultRowHeight="13.5" x14ac:dyDescent="0.15"/>
  <cols>
    <col min="1" max="1" width="6.625" style="22" customWidth="1"/>
    <col min="2" max="2" width="25.625" style="23" customWidth="1"/>
    <col min="3" max="3" width="8.625" style="22" customWidth="1"/>
    <col min="4" max="7" width="12.625" style="24" customWidth="1"/>
    <col min="8" max="8" width="15.625" style="25" customWidth="1"/>
    <col min="9" max="9" width="18.625" style="23" customWidth="1"/>
    <col min="10" max="12" width="9" style="22"/>
    <col min="13" max="13" width="9" style="26"/>
    <col min="14" max="14" width="9" style="22"/>
    <col min="15" max="15" width="9" style="27"/>
    <col min="16" max="16384" width="9" style="22"/>
  </cols>
  <sheetData>
    <row r="1" spans="1:15" ht="35.1" customHeight="1" x14ac:dyDescent="0.15">
      <c r="A1" s="102" t="s">
        <v>75</v>
      </c>
      <c r="B1" s="102"/>
      <c r="C1" s="102"/>
      <c r="D1" s="102"/>
      <c r="E1" s="102"/>
      <c r="F1" s="102"/>
      <c r="G1" s="102"/>
      <c r="H1" s="102"/>
      <c r="I1" s="102"/>
    </row>
    <row r="2" spans="1:15" ht="30" customHeight="1" x14ac:dyDescent="0.15">
      <c r="A2" s="103" t="s">
        <v>1</v>
      </c>
      <c r="B2" s="103" t="s">
        <v>9</v>
      </c>
      <c r="C2" s="103" t="s">
        <v>10</v>
      </c>
      <c r="D2" s="28" t="s">
        <v>11</v>
      </c>
      <c r="E2" s="28" t="s">
        <v>76</v>
      </c>
      <c r="F2" s="28" t="s">
        <v>13</v>
      </c>
      <c r="G2" s="28" t="s">
        <v>14</v>
      </c>
      <c r="H2" s="29" t="s">
        <v>15</v>
      </c>
      <c r="I2" s="103" t="s">
        <v>16</v>
      </c>
    </row>
    <row r="3" spans="1:15" ht="20.100000000000001" customHeight="1" x14ac:dyDescent="0.15">
      <c r="A3" s="103"/>
      <c r="B3" s="103"/>
      <c r="C3" s="103"/>
      <c r="D3" s="28" t="s">
        <v>18</v>
      </c>
      <c r="E3" s="30" t="s">
        <v>19</v>
      </c>
      <c r="F3" s="28" t="s">
        <v>20</v>
      </c>
      <c r="G3" s="28" t="s">
        <v>77</v>
      </c>
      <c r="H3" s="29" t="s">
        <v>78</v>
      </c>
      <c r="I3" s="103"/>
    </row>
    <row r="4" spans="1:15" ht="24.95" customHeight="1" x14ac:dyDescent="0.15">
      <c r="A4" s="31">
        <v>1</v>
      </c>
      <c r="B4" s="32" t="s">
        <v>22</v>
      </c>
      <c r="C4" s="31"/>
      <c r="D4" s="33"/>
      <c r="E4" s="34"/>
      <c r="F4" s="35"/>
      <c r="G4" s="36"/>
      <c r="H4" s="37"/>
      <c r="I4" s="38"/>
      <c r="O4" s="22"/>
    </row>
    <row r="5" spans="1:15" ht="24.95" customHeight="1" x14ac:dyDescent="0.15">
      <c r="A5" s="36">
        <v>1.1000000000000001</v>
      </c>
      <c r="B5" s="39" t="s">
        <v>79</v>
      </c>
      <c r="C5" s="36" t="s">
        <v>24</v>
      </c>
      <c r="D5" s="40">
        <v>20.268000000000001</v>
      </c>
      <c r="E5" s="41">
        <v>0.01</v>
      </c>
      <c r="F5" s="35">
        <f>D5*E5</f>
        <v>0.20268</v>
      </c>
      <c r="G5" s="36"/>
      <c r="H5" s="37"/>
      <c r="I5" s="38" t="s">
        <v>80</v>
      </c>
      <c r="O5" s="22"/>
    </row>
    <row r="6" spans="1:15" ht="24.95" customHeight="1" x14ac:dyDescent="0.15">
      <c r="A6" s="36">
        <v>1.2</v>
      </c>
      <c r="B6" s="39" t="s">
        <v>81</v>
      </c>
      <c r="C6" s="36" t="s">
        <v>24</v>
      </c>
      <c r="D6" s="40">
        <v>2.86</v>
      </c>
      <c r="E6" s="41">
        <v>0.01</v>
      </c>
      <c r="F6" s="42">
        <f t="shared" ref="F6:F12" si="0">D6*E6</f>
        <v>2.86E-2</v>
      </c>
      <c r="G6" s="36"/>
      <c r="H6" s="37"/>
      <c r="I6" s="38" t="s">
        <v>80</v>
      </c>
      <c r="O6" s="22"/>
    </row>
    <row r="7" spans="1:15" ht="24.95" customHeight="1" x14ac:dyDescent="0.15">
      <c r="A7" s="36">
        <v>1.3</v>
      </c>
      <c r="B7" s="39" t="s">
        <v>82</v>
      </c>
      <c r="C7" s="36" t="s">
        <v>27</v>
      </c>
      <c r="D7" s="40">
        <v>4</v>
      </c>
      <c r="E7" s="41">
        <v>0.01</v>
      </c>
      <c r="F7" s="35">
        <f t="shared" si="0"/>
        <v>0.04</v>
      </c>
      <c r="G7" s="36"/>
      <c r="H7" s="37"/>
      <c r="I7" s="38" t="s">
        <v>80</v>
      </c>
      <c r="O7" s="22"/>
    </row>
    <row r="8" spans="1:15" ht="24.95" customHeight="1" x14ac:dyDescent="0.15">
      <c r="A8" s="36">
        <v>1.4</v>
      </c>
      <c r="B8" s="39" t="s">
        <v>83</v>
      </c>
      <c r="C8" s="36" t="s">
        <v>27</v>
      </c>
      <c r="D8" s="40">
        <v>10</v>
      </c>
      <c r="E8" s="43">
        <v>0.03</v>
      </c>
      <c r="F8" s="35">
        <f t="shared" si="0"/>
        <v>0.3</v>
      </c>
      <c r="G8" s="36"/>
      <c r="H8" s="37"/>
      <c r="I8" s="38" t="s">
        <v>80</v>
      </c>
      <c r="O8" s="22"/>
    </row>
    <row r="9" spans="1:15" ht="24.95" customHeight="1" x14ac:dyDescent="0.15">
      <c r="A9" s="36">
        <v>1.5</v>
      </c>
      <c r="B9" s="39" t="s">
        <v>84</v>
      </c>
      <c r="C9" s="36" t="s">
        <v>27</v>
      </c>
      <c r="D9" s="44">
        <v>188</v>
      </c>
      <c r="E9" s="43">
        <v>0.05</v>
      </c>
      <c r="F9" s="35">
        <f t="shared" si="0"/>
        <v>9.4</v>
      </c>
      <c r="G9" s="36"/>
      <c r="H9" s="37"/>
      <c r="I9" s="38" t="s">
        <v>85</v>
      </c>
      <c r="O9" s="22"/>
    </row>
    <row r="10" spans="1:15" ht="24.95" customHeight="1" x14ac:dyDescent="0.15">
      <c r="A10" s="36">
        <v>1.6</v>
      </c>
      <c r="B10" s="39" t="s">
        <v>86</v>
      </c>
      <c r="C10" s="36" t="s">
        <v>27</v>
      </c>
      <c r="D10" s="44">
        <v>880</v>
      </c>
      <c r="E10" s="43">
        <v>0.05</v>
      </c>
      <c r="F10" s="35">
        <f t="shared" si="0"/>
        <v>44</v>
      </c>
      <c r="G10" s="36"/>
      <c r="H10" s="37"/>
      <c r="I10" s="38" t="s">
        <v>85</v>
      </c>
      <c r="O10" s="22"/>
    </row>
    <row r="11" spans="1:15" ht="24.95" customHeight="1" x14ac:dyDescent="0.15">
      <c r="A11" s="36">
        <v>1.7</v>
      </c>
      <c r="B11" s="39" t="s">
        <v>87</v>
      </c>
      <c r="C11" s="36" t="s">
        <v>27</v>
      </c>
      <c r="D11" s="44">
        <v>676</v>
      </c>
      <c r="E11" s="43">
        <v>0.05</v>
      </c>
      <c r="F11" s="35">
        <f t="shared" si="0"/>
        <v>33.799999999999997</v>
      </c>
      <c r="G11" s="36"/>
      <c r="H11" s="37"/>
      <c r="I11" s="38" t="s">
        <v>85</v>
      </c>
      <c r="O11" s="22"/>
    </row>
    <row r="12" spans="1:15" ht="24.95" customHeight="1" x14ac:dyDescent="0.15">
      <c r="A12" s="36">
        <v>1.8</v>
      </c>
      <c r="B12" s="39" t="s">
        <v>88</v>
      </c>
      <c r="C12" s="36" t="s">
        <v>27</v>
      </c>
      <c r="D12" s="44">
        <f>SUM(D10:D11)</f>
        <v>1556</v>
      </c>
      <c r="E12" s="43">
        <v>0.03</v>
      </c>
      <c r="F12" s="35">
        <f t="shared" si="0"/>
        <v>46.68</v>
      </c>
      <c r="G12" s="36"/>
      <c r="H12" s="37"/>
      <c r="I12" s="38" t="s">
        <v>85</v>
      </c>
      <c r="O12" s="22"/>
    </row>
    <row r="13" spans="1:15" s="18" customFormat="1" ht="24.95" customHeight="1" x14ac:dyDescent="0.15">
      <c r="A13" s="31">
        <v>2</v>
      </c>
      <c r="B13" s="32" t="s">
        <v>33</v>
      </c>
      <c r="C13" s="31"/>
      <c r="D13" s="33"/>
      <c r="E13" s="34"/>
      <c r="F13" s="35"/>
      <c r="G13" s="36"/>
      <c r="H13" s="37"/>
      <c r="I13" s="38"/>
      <c r="M13" s="45"/>
    </row>
    <row r="14" spans="1:15" s="18" customFormat="1" ht="24.95" customHeight="1" x14ac:dyDescent="0.15">
      <c r="A14" s="36">
        <v>2.1</v>
      </c>
      <c r="B14" s="39" t="s">
        <v>79</v>
      </c>
      <c r="C14" s="36" t="s">
        <v>24</v>
      </c>
      <c r="D14" s="40">
        <v>4.8380000000000001</v>
      </c>
      <c r="E14" s="41">
        <v>0.01</v>
      </c>
      <c r="F14" s="35">
        <f>D14*E14</f>
        <v>4.8379999999999999E-2</v>
      </c>
      <c r="G14" s="36"/>
      <c r="H14" s="37"/>
      <c r="I14" s="38" t="s">
        <v>80</v>
      </c>
      <c r="M14" s="45"/>
    </row>
    <row r="15" spans="1:15" s="18" customFormat="1" ht="24.95" customHeight="1" x14ac:dyDescent="0.15">
      <c r="A15" s="36">
        <v>2.2000000000000002</v>
      </c>
      <c r="B15" s="39" t="s">
        <v>81</v>
      </c>
      <c r="C15" s="36" t="s">
        <v>24</v>
      </c>
      <c r="D15" s="40">
        <v>0.33400000000000002</v>
      </c>
      <c r="E15" s="41">
        <v>0.01</v>
      </c>
      <c r="F15" s="35">
        <f t="shared" ref="F15:F21" si="1">D15*E15</f>
        <v>3.3400000000000001E-3</v>
      </c>
      <c r="G15" s="36"/>
      <c r="H15" s="37"/>
      <c r="I15" s="38" t="s">
        <v>80</v>
      </c>
      <c r="M15" s="45"/>
    </row>
    <row r="16" spans="1:15" s="18" customFormat="1" ht="24.95" customHeight="1" x14ac:dyDescent="0.15">
      <c r="A16" s="36">
        <v>2.2999999999999998</v>
      </c>
      <c r="B16" s="39" t="s">
        <v>82</v>
      </c>
      <c r="C16" s="36" t="s">
        <v>27</v>
      </c>
      <c r="D16" s="40">
        <v>2</v>
      </c>
      <c r="E16" s="41">
        <v>0.01</v>
      </c>
      <c r="F16" s="35">
        <f t="shared" si="1"/>
        <v>0.02</v>
      </c>
      <c r="G16" s="36"/>
      <c r="H16" s="37"/>
      <c r="I16" s="38" t="s">
        <v>80</v>
      </c>
      <c r="M16" s="45"/>
    </row>
    <row r="17" spans="1:15" s="18" customFormat="1" ht="24.95" customHeight="1" x14ac:dyDescent="0.15">
      <c r="A17" s="36">
        <v>2.4</v>
      </c>
      <c r="B17" s="39" t="s">
        <v>83</v>
      </c>
      <c r="C17" s="36" t="s">
        <v>27</v>
      </c>
      <c r="D17" s="40">
        <v>3</v>
      </c>
      <c r="E17" s="43">
        <v>0.03</v>
      </c>
      <c r="F17" s="35">
        <f t="shared" si="1"/>
        <v>0.09</v>
      </c>
      <c r="G17" s="36"/>
      <c r="H17" s="37"/>
      <c r="I17" s="38" t="s">
        <v>80</v>
      </c>
      <c r="M17" s="45"/>
    </row>
    <row r="18" spans="1:15" s="18" customFormat="1" ht="24.95" customHeight="1" x14ac:dyDescent="0.15">
      <c r="A18" s="36">
        <v>2.5</v>
      </c>
      <c r="B18" s="39" t="s">
        <v>84</v>
      </c>
      <c r="C18" s="36" t="s">
        <v>27</v>
      </c>
      <c r="D18" s="44">
        <v>101</v>
      </c>
      <c r="E18" s="43">
        <v>0.05</v>
      </c>
      <c r="F18" s="35">
        <f t="shared" si="1"/>
        <v>5.05</v>
      </c>
      <c r="G18" s="36"/>
      <c r="H18" s="37"/>
      <c r="I18" s="38" t="s">
        <v>85</v>
      </c>
      <c r="M18" s="45"/>
    </row>
    <row r="19" spans="1:15" s="18" customFormat="1" ht="24.95" customHeight="1" x14ac:dyDescent="0.15">
      <c r="A19" s="36">
        <v>2.6</v>
      </c>
      <c r="B19" s="39" t="s">
        <v>86</v>
      </c>
      <c r="C19" s="36" t="s">
        <v>27</v>
      </c>
      <c r="D19" s="44">
        <v>654</v>
      </c>
      <c r="E19" s="43">
        <v>0.05</v>
      </c>
      <c r="F19" s="35">
        <f t="shared" si="1"/>
        <v>32.700000000000003</v>
      </c>
      <c r="G19" s="36"/>
      <c r="H19" s="37"/>
      <c r="I19" s="38" t="s">
        <v>85</v>
      </c>
      <c r="M19" s="45"/>
    </row>
    <row r="20" spans="1:15" s="18" customFormat="1" ht="24.95" customHeight="1" x14ac:dyDescent="0.15">
      <c r="A20" s="36">
        <v>2.7</v>
      </c>
      <c r="B20" s="39" t="s">
        <v>87</v>
      </c>
      <c r="C20" s="36" t="s">
        <v>27</v>
      </c>
      <c r="D20" s="44">
        <v>250</v>
      </c>
      <c r="E20" s="43">
        <v>0.05</v>
      </c>
      <c r="F20" s="35">
        <f t="shared" si="1"/>
        <v>12.5</v>
      </c>
      <c r="G20" s="36"/>
      <c r="H20" s="37"/>
      <c r="I20" s="38" t="s">
        <v>85</v>
      </c>
      <c r="M20" s="45"/>
    </row>
    <row r="21" spans="1:15" ht="24.95" customHeight="1" x14ac:dyDescent="0.15">
      <c r="A21" s="36">
        <v>2.8</v>
      </c>
      <c r="B21" s="39" t="s">
        <v>88</v>
      </c>
      <c r="C21" s="36" t="s">
        <v>27</v>
      </c>
      <c r="D21" s="44">
        <f>SUM(D19:D20)</f>
        <v>904</v>
      </c>
      <c r="E21" s="43">
        <v>0.03</v>
      </c>
      <c r="F21" s="35">
        <f t="shared" si="1"/>
        <v>27.12</v>
      </c>
      <c r="G21" s="36"/>
      <c r="H21" s="37"/>
      <c r="I21" s="38" t="s">
        <v>85</v>
      </c>
      <c r="O21" s="22"/>
    </row>
    <row r="22" spans="1:15" ht="24.95" customHeight="1" x14ac:dyDescent="0.15">
      <c r="A22" s="31">
        <v>3</v>
      </c>
      <c r="B22" s="32" t="s">
        <v>35</v>
      </c>
      <c r="C22" s="31"/>
      <c r="D22" s="33"/>
      <c r="E22" s="34"/>
      <c r="F22" s="34"/>
      <c r="G22" s="36"/>
      <c r="H22" s="37"/>
      <c r="I22" s="46"/>
      <c r="O22" s="22"/>
    </row>
    <row r="23" spans="1:15" s="19" customFormat="1" ht="24.95" customHeight="1" x14ac:dyDescent="0.15">
      <c r="A23" s="36">
        <v>3.1</v>
      </c>
      <c r="B23" s="39" t="s">
        <v>79</v>
      </c>
      <c r="C23" s="36" t="s">
        <v>24</v>
      </c>
      <c r="D23" s="40">
        <v>1.91</v>
      </c>
      <c r="E23" s="41">
        <v>0.01</v>
      </c>
      <c r="F23" s="42">
        <f>D23*E23</f>
        <v>1.9099999999999999E-2</v>
      </c>
      <c r="G23" s="36"/>
      <c r="H23" s="37"/>
      <c r="I23" s="38" t="s">
        <v>80</v>
      </c>
      <c r="M23" s="47"/>
    </row>
    <row r="24" spans="1:15" ht="24.95" customHeight="1" x14ac:dyDescent="0.15">
      <c r="A24" s="36">
        <v>3.2</v>
      </c>
      <c r="B24" s="39" t="s">
        <v>82</v>
      </c>
      <c r="C24" s="36" t="s">
        <v>27</v>
      </c>
      <c r="D24" s="40">
        <v>1</v>
      </c>
      <c r="E24" s="41">
        <v>0.01</v>
      </c>
      <c r="F24" s="35">
        <f t="shared" ref="F24:F29" si="2">D24*E24</f>
        <v>0.01</v>
      </c>
      <c r="G24" s="36"/>
      <c r="H24" s="37"/>
      <c r="I24" s="38" t="s">
        <v>80</v>
      </c>
      <c r="O24" s="22"/>
    </row>
    <row r="25" spans="1:15" ht="24.95" customHeight="1" x14ac:dyDescent="0.15">
      <c r="A25" s="36">
        <v>3.3</v>
      </c>
      <c r="B25" s="39" t="s">
        <v>83</v>
      </c>
      <c r="C25" s="36" t="s">
        <v>27</v>
      </c>
      <c r="D25" s="40">
        <v>5</v>
      </c>
      <c r="E25" s="43">
        <v>0.03</v>
      </c>
      <c r="F25" s="35">
        <f t="shared" si="2"/>
        <v>0.15</v>
      </c>
      <c r="G25" s="36"/>
      <c r="H25" s="37"/>
      <c r="I25" s="38" t="s">
        <v>80</v>
      </c>
      <c r="O25" s="22"/>
    </row>
    <row r="26" spans="1:15" ht="24.95" customHeight="1" x14ac:dyDescent="0.15">
      <c r="A26" s="36">
        <v>3.4</v>
      </c>
      <c r="B26" s="39" t="s">
        <v>84</v>
      </c>
      <c r="C26" s="36" t="s">
        <v>27</v>
      </c>
      <c r="D26" s="44">
        <v>31</v>
      </c>
      <c r="E26" s="43">
        <v>0.05</v>
      </c>
      <c r="F26" s="35">
        <f t="shared" si="2"/>
        <v>1.55</v>
      </c>
      <c r="G26" s="36"/>
      <c r="H26" s="37"/>
      <c r="I26" s="38" t="s">
        <v>85</v>
      </c>
      <c r="O26" s="22"/>
    </row>
    <row r="27" spans="1:15" ht="24.95" customHeight="1" x14ac:dyDescent="0.15">
      <c r="A27" s="36">
        <v>3.5</v>
      </c>
      <c r="B27" s="39" t="s">
        <v>86</v>
      </c>
      <c r="C27" s="36" t="s">
        <v>27</v>
      </c>
      <c r="D27" s="44">
        <v>450</v>
      </c>
      <c r="E27" s="43">
        <v>0.05</v>
      </c>
      <c r="F27" s="35">
        <f t="shared" si="2"/>
        <v>22.5</v>
      </c>
      <c r="G27" s="36"/>
      <c r="H27" s="37"/>
      <c r="I27" s="38" t="s">
        <v>85</v>
      </c>
      <c r="O27" s="22"/>
    </row>
    <row r="28" spans="1:15" ht="24.95" customHeight="1" x14ac:dyDescent="0.15">
      <c r="A28" s="36">
        <v>3.6</v>
      </c>
      <c r="B28" s="39" t="s">
        <v>87</v>
      </c>
      <c r="C28" s="36" t="s">
        <v>27</v>
      </c>
      <c r="D28" s="44">
        <v>296</v>
      </c>
      <c r="E28" s="43">
        <v>0.05</v>
      </c>
      <c r="F28" s="35">
        <f t="shared" si="2"/>
        <v>14.8</v>
      </c>
      <c r="G28" s="36"/>
      <c r="H28" s="37"/>
      <c r="I28" s="38" t="s">
        <v>85</v>
      </c>
      <c r="O28" s="22"/>
    </row>
    <row r="29" spans="1:15" ht="24.95" customHeight="1" x14ac:dyDescent="0.15">
      <c r="A29" s="36">
        <v>3.7</v>
      </c>
      <c r="B29" s="39" t="s">
        <v>88</v>
      </c>
      <c r="C29" s="36" t="s">
        <v>27</v>
      </c>
      <c r="D29" s="44">
        <f>SUM(D27:D28)</f>
        <v>746</v>
      </c>
      <c r="E29" s="43">
        <v>0.03</v>
      </c>
      <c r="F29" s="35">
        <f t="shared" si="2"/>
        <v>22.38</v>
      </c>
      <c r="G29" s="36"/>
      <c r="H29" s="37"/>
      <c r="I29" s="38" t="s">
        <v>85</v>
      </c>
      <c r="O29" s="22"/>
    </row>
    <row r="30" spans="1:15" ht="24.95" customHeight="1" x14ac:dyDescent="0.15">
      <c r="A30" s="31">
        <v>4</v>
      </c>
      <c r="B30" s="32" t="s">
        <v>37</v>
      </c>
      <c r="C30" s="31"/>
      <c r="D30" s="33"/>
      <c r="E30" s="34"/>
      <c r="F30" s="34"/>
      <c r="G30" s="36"/>
      <c r="H30" s="37"/>
      <c r="I30" s="46"/>
      <c r="O30" s="22"/>
    </row>
    <row r="31" spans="1:15" s="19" customFormat="1" ht="24.95" customHeight="1" x14ac:dyDescent="0.15">
      <c r="A31" s="36">
        <v>4.0999999999999996</v>
      </c>
      <c r="B31" s="39" t="s">
        <v>79</v>
      </c>
      <c r="C31" s="36" t="s">
        <v>24</v>
      </c>
      <c r="D31" s="40">
        <v>8.4649999999999999</v>
      </c>
      <c r="E31" s="41">
        <v>0.01</v>
      </c>
      <c r="F31" s="35">
        <f>D31*E31</f>
        <v>8.4650000000000003E-2</v>
      </c>
      <c r="G31" s="36"/>
      <c r="H31" s="37"/>
      <c r="I31" s="38" t="s">
        <v>80</v>
      </c>
      <c r="M31" s="47"/>
    </row>
    <row r="32" spans="1:15" s="19" customFormat="1" ht="24.95" customHeight="1" x14ac:dyDescent="0.15">
      <c r="A32" s="36">
        <v>4.2</v>
      </c>
      <c r="B32" s="39" t="s">
        <v>81</v>
      </c>
      <c r="C32" s="36" t="s">
        <v>24</v>
      </c>
      <c r="D32" s="40">
        <v>2.141</v>
      </c>
      <c r="E32" s="41">
        <v>0.01</v>
      </c>
      <c r="F32" s="35">
        <f t="shared" ref="F32:F39" si="3">D32*E32</f>
        <v>2.1409999999999998E-2</v>
      </c>
      <c r="G32" s="36"/>
      <c r="H32" s="37"/>
      <c r="I32" s="38" t="s">
        <v>80</v>
      </c>
      <c r="M32" s="47"/>
    </row>
    <row r="33" spans="1:15" ht="24.95" customHeight="1" x14ac:dyDescent="0.15">
      <c r="A33" s="36">
        <v>4.3</v>
      </c>
      <c r="B33" s="39" t="s">
        <v>82</v>
      </c>
      <c r="C33" s="36" t="s">
        <v>27</v>
      </c>
      <c r="D33" s="40">
        <v>3</v>
      </c>
      <c r="E33" s="41">
        <v>0.01</v>
      </c>
      <c r="F33" s="35">
        <f t="shared" si="3"/>
        <v>0.03</v>
      </c>
      <c r="G33" s="36"/>
      <c r="H33" s="37"/>
      <c r="I33" s="38" t="s">
        <v>80</v>
      </c>
      <c r="O33" s="22"/>
    </row>
    <row r="34" spans="1:15" ht="24.95" customHeight="1" x14ac:dyDescent="0.15">
      <c r="A34" s="36">
        <v>4.4000000000000004</v>
      </c>
      <c r="B34" s="39" t="s">
        <v>83</v>
      </c>
      <c r="C34" s="36" t="s">
        <v>27</v>
      </c>
      <c r="D34" s="40">
        <v>5</v>
      </c>
      <c r="E34" s="43">
        <v>0.03</v>
      </c>
      <c r="F34" s="35">
        <f t="shared" si="3"/>
        <v>0.15</v>
      </c>
      <c r="G34" s="36"/>
      <c r="H34" s="37"/>
      <c r="I34" s="38" t="s">
        <v>80</v>
      </c>
      <c r="O34" s="22"/>
    </row>
    <row r="35" spans="1:15" ht="24.95" customHeight="1" x14ac:dyDescent="0.15">
      <c r="A35" s="36">
        <v>4.5</v>
      </c>
      <c r="B35" s="39" t="s">
        <v>84</v>
      </c>
      <c r="C35" s="36" t="s">
        <v>27</v>
      </c>
      <c r="D35" s="44">
        <v>108</v>
      </c>
      <c r="E35" s="43">
        <v>0.05</v>
      </c>
      <c r="F35" s="35">
        <f t="shared" si="3"/>
        <v>5.4</v>
      </c>
      <c r="G35" s="36"/>
      <c r="H35" s="37"/>
      <c r="I35" s="38" t="s">
        <v>85</v>
      </c>
      <c r="O35" s="22"/>
    </row>
    <row r="36" spans="1:15" ht="24.95" customHeight="1" x14ac:dyDescent="0.15">
      <c r="A36" s="36">
        <v>4.5999999999999996</v>
      </c>
      <c r="B36" s="39" t="s">
        <v>86</v>
      </c>
      <c r="C36" s="36" t="s">
        <v>27</v>
      </c>
      <c r="D36" s="44">
        <v>915</v>
      </c>
      <c r="E36" s="43">
        <v>0.05</v>
      </c>
      <c r="F36" s="35">
        <f t="shared" si="3"/>
        <v>45.75</v>
      </c>
      <c r="G36" s="36"/>
      <c r="H36" s="37"/>
      <c r="I36" s="38" t="s">
        <v>85</v>
      </c>
      <c r="O36" s="22"/>
    </row>
    <row r="37" spans="1:15" ht="24.95" customHeight="1" x14ac:dyDescent="0.15">
      <c r="A37" s="36">
        <v>4.7</v>
      </c>
      <c r="B37" s="39" t="s">
        <v>87</v>
      </c>
      <c r="C37" s="36" t="s">
        <v>27</v>
      </c>
      <c r="D37" s="44">
        <v>759</v>
      </c>
      <c r="E37" s="43">
        <v>0.05</v>
      </c>
      <c r="F37" s="35">
        <f t="shared" si="3"/>
        <v>37.950000000000003</v>
      </c>
      <c r="G37" s="36"/>
      <c r="H37" s="37"/>
      <c r="I37" s="38" t="s">
        <v>85</v>
      </c>
      <c r="O37" s="22"/>
    </row>
    <row r="38" spans="1:15" ht="24.95" customHeight="1" x14ac:dyDescent="0.15">
      <c r="A38" s="36">
        <v>4.8</v>
      </c>
      <c r="B38" s="39" t="s">
        <v>89</v>
      </c>
      <c r="C38" s="36" t="s">
        <v>27</v>
      </c>
      <c r="D38" s="44">
        <v>8</v>
      </c>
      <c r="E38" s="43">
        <v>0.05</v>
      </c>
      <c r="F38" s="35">
        <f t="shared" si="3"/>
        <v>0.4</v>
      </c>
      <c r="G38" s="36"/>
      <c r="H38" s="37"/>
      <c r="I38" s="38" t="s">
        <v>85</v>
      </c>
      <c r="O38" s="22"/>
    </row>
    <row r="39" spans="1:15" ht="24.95" customHeight="1" x14ac:dyDescent="0.15">
      <c r="A39" s="36">
        <v>4.9000000000000004</v>
      </c>
      <c r="B39" s="39" t="s">
        <v>88</v>
      </c>
      <c r="C39" s="36" t="s">
        <v>27</v>
      </c>
      <c r="D39" s="44">
        <f>SUM(D36:D38)</f>
        <v>1682</v>
      </c>
      <c r="E39" s="43">
        <v>0.03</v>
      </c>
      <c r="F39" s="35">
        <f t="shared" si="3"/>
        <v>50.46</v>
      </c>
      <c r="G39" s="36"/>
      <c r="H39" s="37"/>
      <c r="I39" s="38" t="s">
        <v>85</v>
      </c>
      <c r="O39" s="22"/>
    </row>
    <row r="40" spans="1:15" s="20" customFormat="1" ht="24.95" customHeight="1" x14ac:dyDescent="0.15">
      <c r="A40" s="31">
        <v>5</v>
      </c>
      <c r="B40" s="32" t="s">
        <v>40</v>
      </c>
      <c r="C40" s="31"/>
      <c r="D40" s="33"/>
      <c r="E40" s="34"/>
      <c r="F40" s="35"/>
      <c r="G40" s="36"/>
      <c r="H40" s="37"/>
      <c r="I40" s="38"/>
      <c r="M40" s="48"/>
    </row>
    <row r="41" spans="1:15" s="20" customFormat="1" ht="24.95" customHeight="1" x14ac:dyDescent="0.15">
      <c r="A41" s="36">
        <v>5.0999999999999996</v>
      </c>
      <c r="B41" s="39" t="s">
        <v>79</v>
      </c>
      <c r="C41" s="36" t="s">
        <v>24</v>
      </c>
      <c r="D41" s="40">
        <v>1.28</v>
      </c>
      <c r="E41" s="41">
        <v>0.01</v>
      </c>
      <c r="F41" s="42">
        <f>D41*E41</f>
        <v>1.2800000000000001E-2</v>
      </c>
      <c r="G41" s="49"/>
      <c r="H41" s="37"/>
      <c r="I41" s="38" t="s">
        <v>80</v>
      </c>
      <c r="M41" s="48"/>
    </row>
    <row r="42" spans="1:15" s="20" customFormat="1" ht="24.95" customHeight="1" x14ac:dyDescent="0.15">
      <c r="A42" s="36">
        <v>5.2</v>
      </c>
      <c r="B42" s="39" t="s">
        <v>81</v>
      </c>
      <c r="C42" s="36" t="s">
        <v>24</v>
      </c>
      <c r="D42" s="40">
        <v>7.0000000000000007E-2</v>
      </c>
      <c r="E42" s="41">
        <v>0.01</v>
      </c>
      <c r="F42" s="42">
        <f t="shared" ref="F42:F100" si="4">D42*E42</f>
        <v>6.9999999999999999E-4</v>
      </c>
      <c r="G42" s="36"/>
      <c r="H42" s="37"/>
      <c r="I42" s="38" t="s">
        <v>80</v>
      </c>
      <c r="M42" s="48"/>
    </row>
    <row r="43" spans="1:15" s="20" customFormat="1" ht="24.95" customHeight="1" x14ac:dyDescent="0.15">
      <c r="A43" s="36">
        <v>5.3</v>
      </c>
      <c r="B43" s="39" t="s">
        <v>82</v>
      </c>
      <c r="C43" s="36" t="s">
        <v>27</v>
      </c>
      <c r="D43" s="40">
        <v>1</v>
      </c>
      <c r="E43" s="41">
        <v>0.01</v>
      </c>
      <c r="F43" s="35">
        <f t="shared" si="4"/>
        <v>0.01</v>
      </c>
      <c r="G43" s="36"/>
      <c r="H43" s="37"/>
      <c r="I43" s="38" t="s">
        <v>80</v>
      </c>
      <c r="M43" s="48"/>
    </row>
    <row r="44" spans="1:15" s="20" customFormat="1" ht="24.95" customHeight="1" x14ac:dyDescent="0.15">
      <c r="A44" s="36">
        <v>5.4</v>
      </c>
      <c r="B44" s="39" t="s">
        <v>83</v>
      </c>
      <c r="C44" s="36" t="s">
        <v>27</v>
      </c>
      <c r="D44" s="40">
        <v>5</v>
      </c>
      <c r="E44" s="43">
        <v>0.03</v>
      </c>
      <c r="F44" s="35">
        <f t="shared" si="4"/>
        <v>0.15</v>
      </c>
      <c r="G44" s="49"/>
      <c r="H44" s="37"/>
      <c r="I44" s="38" t="s">
        <v>80</v>
      </c>
      <c r="M44" s="48"/>
    </row>
    <row r="45" spans="1:15" s="20" customFormat="1" ht="24.95" customHeight="1" x14ac:dyDescent="0.15">
      <c r="A45" s="36">
        <v>5.5</v>
      </c>
      <c r="B45" s="39" t="s">
        <v>84</v>
      </c>
      <c r="C45" s="36" t="s">
        <v>27</v>
      </c>
      <c r="D45" s="44">
        <v>16</v>
      </c>
      <c r="E45" s="43">
        <v>0.05</v>
      </c>
      <c r="F45" s="35">
        <f t="shared" si="4"/>
        <v>0.8</v>
      </c>
      <c r="G45" s="36"/>
      <c r="H45" s="37"/>
      <c r="I45" s="38" t="s">
        <v>85</v>
      </c>
      <c r="M45" s="48"/>
    </row>
    <row r="46" spans="1:15" s="20" customFormat="1" ht="24.95" customHeight="1" x14ac:dyDescent="0.15">
      <c r="A46" s="36">
        <v>5.6</v>
      </c>
      <c r="B46" s="39" t="s">
        <v>87</v>
      </c>
      <c r="C46" s="36" t="s">
        <v>27</v>
      </c>
      <c r="D46" s="44">
        <v>964</v>
      </c>
      <c r="E46" s="43">
        <v>0.05</v>
      </c>
      <c r="F46" s="35">
        <f t="shared" si="4"/>
        <v>48.2</v>
      </c>
      <c r="G46" s="36"/>
      <c r="H46" s="37"/>
      <c r="I46" s="38" t="s">
        <v>85</v>
      </c>
      <c r="M46" s="48"/>
    </row>
    <row r="47" spans="1:15" s="20" customFormat="1" ht="24.95" customHeight="1" x14ac:dyDescent="0.15">
      <c r="A47" s="36">
        <v>5.7</v>
      </c>
      <c r="B47" s="39" t="s">
        <v>88</v>
      </c>
      <c r="C47" s="36" t="s">
        <v>27</v>
      </c>
      <c r="D47" s="44">
        <f>SUM(D46)</f>
        <v>964</v>
      </c>
      <c r="E47" s="43">
        <v>0.03</v>
      </c>
      <c r="F47" s="35">
        <f t="shared" si="4"/>
        <v>28.92</v>
      </c>
      <c r="G47" s="36"/>
      <c r="H47" s="37"/>
      <c r="I47" s="38" t="s">
        <v>85</v>
      </c>
      <c r="M47" s="48"/>
    </row>
    <row r="48" spans="1:15" s="20" customFormat="1" ht="24.95" customHeight="1" x14ac:dyDescent="0.15">
      <c r="A48" s="31">
        <v>6</v>
      </c>
      <c r="B48" s="32" t="s">
        <v>42</v>
      </c>
      <c r="C48" s="31"/>
      <c r="D48" s="33"/>
      <c r="E48" s="34"/>
      <c r="F48" s="35"/>
      <c r="G48" s="36"/>
      <c r="H48" s="37"/>
      <c r="I48" s="46"/>
      <c r="M48" s="48"/>
    </row>
    <row r="49" spans="1:13" s="20" customFormat="1" ht="24.95" customHeight="1" x14ac:dyDescent="0.15">
      <c r="A49" s="36">
        <v>6.1</v>
      </c>
      <c r="B49" s="39" t="s">
        <v>79</v>
      </c>
      <c r="C49" s="36" t="s">
        <v>24</v>
      </c>
      <c r="D49" s="40">
        <v>8.4239999999999995</v>
      </c>
      <c r="E49" s="41">
        <v>0.01</v>
      </c>
      <c r="F49" s="35">
        <f t="shared" si="4"/>
        <v>8.4239999999999995E-2</v>
      </c>
      <c r="G49" s="36"/>
      <c r="H49" s="37"/>
      <c r="I49" s="38" t="s">
        <v>80</v>
      </c>
      <c r="M49" s="48"/>
    </row>
    <row r="50" spans="1:13" s="20" customFormat="1" ht="24.95" customHeight="1" x14ac:dyDescent="0.15">
      <c r="A50" s="36">
        <v>6.2</v>
      </c>
      <c r="B50" s="39" t="s">
        <v>81</v>
      </c>
      <c r="C50" s="36" t="s">
        <v>24</v>
      </c>
      <c r="D50" s="40">
        <v>1.327</v>
      </c>
      <c r="E50" s="41">
        <v>0.01</v>
      </c>
      <c r="F50" s="35">
        <f t="shared" si="4"/>
        <v>1.3270000000000001E-2</v>
      </c>
      <c r="G50" s="36"/>
      <c r="H50" s="37"/>
      <c r="I50" s="38" t="s">
        <v>80</v>
      </c>
      <c r="M50" s="48"/>
    </row>
    <row r="51" spans="1:13" s="20" customFormat="1" ht="24.95" customHeight="1" x14ac:dyDescent="0.15">
      <c r="A51" s="36">
        <v>6.3</v>
      </c>
      <c r="B51" s="39" t="s">
        <v>82</v>
      </c>
      <c r="C51" s="36" t="s">
        <v>27</v>
      </c>
      <c r="D51" s="40">
        <v>1</v>
      </c>
      <c r="E51" s="41">
        <v>0.01</v>
      </c>
      <c r="F51" s="35">
        <f t="shared" si="4"/>
        <v>0.01</v>
      </c>
      <c r="G51" s="36"/>
      <c r="H51" s="37"/>
      <c r="I51" s="38" t="s">
        <v>80</v>
      </c>
      <c r="M51" s="48"/>
    </row>
    <row r="52" spans="1:13" s="20" customFormat="1" ht="24.95" customHeight="1" x14ac:dyDescent="0.15">
      <c r="A52" s="36">
        <v>6.4</v>
      </c>
      <c r="B52" s="39" t="s">
        <v>83</v>
      </c>
      <c r="C52" s="36" t="s">
        <v>27</v>
      </c>
      <c r="D52" s="40">
        <v>11</v>
      </c>
      <c r="E52" s="43">
        <v>0.03</v>
      </c>
      <c r="F52" s="35">
        <f t="shared" si="4"/>
        <v>0.33</v>
      </c>
      <c r="G52" s="36"/>
      <c r="H52" s="37"/>
      <c r="I52" s="38" t="s">
        <v>80</v>
      </c>
      <c r="M52" s="48"/>
    </row>
    <row r="53" spans="1:13" s="20" customFormat="1" ht="24.95" customHeight="1" x14ac:dyDescent="0.15">
      <c r="A53" s="36">
        <v>6.5</v>
      </c>
      <c r="B53" s="39" t="s">
        <v>84</v>
      </c>
      <c r="C53" s="36" t="s">
        <v>27</v>
      </c>
      <c r="D53" s="44">
        <v>112</v>
      </c>
      <c r="E53" s="43">
        <v>0.05</v>
      </c>
      <c r="F53" s="35">
        <f t="shared" si="4"/>
        <v>5.6</v>
      </c>
      <c r="G53" s="36"/>
      <c r="H53" s="37"/>
      <c r="I53" s="38" t="s">
        <v>85</v>
      </c>
      <c r="M53" s="48"/>
    </row>
    <row r="54" spans="1:13" s="20" customFormat="1" ht="24.95" customHeight="1" x14ac:dyDescent="0.15">
      <c r="A54" s="36">
        <v>6.6</v>
      </c>
      <c r="B54" s="39" t="s">
        <v>86</v>
      </c>
      <c r="C54" s="36" t="s">
        <v>27</v>
      </c>
      <c r="D54" s="44">
        <v>549</v>
      </c>
      <c r="E54" s="43">
        <v>0.05</v>
      </c>
      <c r="F54" s="35">
        <f t="shared" si="4"/>
        <v>27.45</v>
      </c>
      <c r="G54" s="36"/>
      <c r="H54" s="37"/>
      <c r="I54" s="38" t="s">
        <v>85</v>
      </c>
      <c r="M54" s="48"/>
    </row>
    <row r="55" spans="1:13" s="20" customFormat="1" ht="24.95" customHeight="1" x14ac:dyDescent="0.15">
      <c r="A55" s="36">
        <v>6.7</v>
      </c>
      <c r="B55" s="39" t="s">
        <v>87</v>
      </c>
      <c r="C55" s="36" t="s">
        <v>27</v>
      </c>
      <c r="D55" s="44">
        <v>740</v>
      </c>
      <c r="E55" s="43">
        <v>0.05</v>
      </c>
      <c r="F55" s="35">
        <f t="shared" si="4"/>
        <v>37</v>
      </c>
      <c r="G55" s="36"/>
      <c r="H55" s="37"/>
      <c r="I55" s="38" t="s">
        <v>85</v>
      </c>
      <c r="M55" s="48"/>
    </row>
    <row r="56" spans="1:13" s="20" customFormat="1" ht="24.95" customHeight="1" x14ac:dyDescent="0.15">
      <c r="A56" s="36">
        <v>6.8</v>
      </c>
      <c r="B56" s="39" t="s">
        <v>89</v>
      </c>
      <c r="C56" s="36" t="s">
        <v>27</v>
      </c>
      <c r="D56" s="44">
        <v>6</v>
      </c>
      <c r="E56" s="43">
        <v>0.05</v>
      </c>
      <c r="F56" s="35">
        <f t="shared" si="4"/>
        <v>0.3</v>
      </c>
      <c r="G56" s="36"/>
      <c r="H56" s="37"/>
      <c r="I56" s="38" t="s">
        <v>85</v>
      </c>
      <c r="M56" s="48"/>
    </row>
    <row r="57" spans="1:13" s="20" customFormat="1" ht="24.95" customHeight="1" x14ac:dyDescent="0.15">
      <c r="A57" s="36">
        <v>6.9</v>
      </c>
      <c r="B57" s="39" t="s">
        <v>88</v>
      </c>
      <c r="C57" s="36" t="s">
        <v>27</v>
      </c>
      <c r="D57" s="44">
        <f>SUM(D54:D56)</f>
        <v>1295</v>
      </c>
      <c r="E57" s="43">
        <v>0.03</v>
      </c>
      <c r="F57" s="35">
        <f t="shared" si="4"/>
        <v>38.85</v>
      </c>
      <c r="G57" s="36"/>
      <c r="H57" s="37"/>
      <c r="I57" s="38" t="s">
        <v>85</v>
      </c>
      <c r="M57" s="48"/>
    </row>
    <row r="58" spans="1:13" s="20" customFormat="1" ht="24.95" customHeight="1" x14ac:dyDescent="0.15">
      <c r="A58" s="31">
        <v>7</v>
      </c>
      <c r="B58" s="32" t="s">
        <v>44</v>
      </c>
      <c r="C58" s="31"/>
      <c r="D58" s="33"/>
      <c r="E58" s="34"/>
      <c r="F58" s="35"/>
      <c r="G58" s="36"/>
      <c r="H58" s="37"/>
      <c r="I58" s="38"/>
      <c r="M58" s="48"/>
    </row>
    <row r="59" spans="1:13" s="20" customFormat="1" ht="24.95" customHeight="1" x14ac:dyDescent="0.15">
      <c r="A59" s="36">
        <v>7.1</v>
      </c>
      <c r="B59" s="39" t="s">
        <v>79</v>
      </c>
      <c r="C59" s="36" t="s">
        <v>24</v>
      </c>
      <c r="D59" s="40">
        <v>19.428999999999998</v>
      </c>
      <c r="E59" s="41">
        <v>0.01</v>
      </c>
      <c r="F59" s="35">
        <f t="shared" si="4"/>
        <v>0.19428999999999999</v>
      </c>
      <c r="G59" s="36"/>
      <c r="H59" s="37"/>
      <c r="I59" s="38" t="s">
        <v>80</v>
      </c>
      <c r="M59" s="48"/>
    </row>
    <row r="60" spans="1:13" s="20" customFormat="1" ht="24.95" customHeight="1" x14ac:dyDescent="0.15">
      <c r="A60" s="36">
        <v>7.2</v>
      </c>
      <c r="B60" s="39" t="s">
        <v>81</v>
      </c>
      <c r="C60" s="36" t="s">
        <v>24</v>
      </c>
      <c r="D60" s="40">
        <v>2.17</v>
      </c>
      <c r="E60" s="41">
        <v>0.01</v>
      </c>
      <c r="F60" s="42">
        <f t="shared" si="4"/>
        <v>2.1700000000000001E-2</v>
      </c>
      <c r="G60" s="36"/>
      <c r="H60" s="37"/>
      <c r="I60" s="38" t="s">
        <v>80</v>
      </c>
      <c r="M60" s="48"/>
    </row>
    <row r="61" spans="1:13" s="20" customFormat="1" ht="24.95" customHeight="1" x14ac:dyDescent="0.15">
      <c r="A61" s="36">
        <v>7.3</v>
      </c>
      <c r="B61" s="39" t="s">
        <v>82</v>
      </c>
      <c r="C61" s="36" t="s">
        <v>27</v>
      </c>
      <c r="D61" s="40">
        <v>2</v>
      </c>
      <c r="E61" s="41">
        <v>0.01</v>
      </c>
      <c r="F61" s="35">
        <f t="shared" si="4"/>
        <v>0.02</v>
      </c>
      <c r="G61" s="36"/>
      <c r="H61" s="37"/>
      <c r="I61" s="38" t="s">
        <v>80</v>
      </c>
      <c r="M61" s="48"/>
    </row>
    <row r="62" spans="1:13" s="20" customFormat="1" ht="24.95" customHeight="1" x14ac:dyDescent="0.15">
      <c r="A62" s="36">
        <v>7.4</v>
      </c>
      <c r="B62" s="39" t="s">
        <v>83</v>
      </c>
      <c r="C62" s="36" t="s">
        <v>27</v>
      </c>
      <c r="D62" s="40">
        <v>22</v>
      </c>
      <c r="E62" s="43">
        <v>0.03</v>
      </c>
      <c r="F62" s="35">
        <f t="shared" si="4"/>
        <v>0.66</v>
      </c>
      <c r="G62" s="36"/>
      <c r="H62" s="37"/>
      <c r="I62" s="38" t="s">
        <v>80</v>
      </c>
      <c r="M62" s="48"/>
    </row>
    <row r="63" spans="1:13" s="20" customFormat="1" ht="24.95" customHeight="1" x14ac:dyDescent="0.15">
      <c r="A63" s="36">
        <v>7.5</v>
      </c>
      <c r="B63" s="39" t="s">
        <v>84</v>
      </c>
      <c r="C63" s="36" t="s">
        <v>27</v>
      </c>
      <c r="D63" s="44">
        <v>154</v>
      </c>
      <c r="E63" s="43">
        <v>0.05</v>
      </c>
      <c r="F63" s="35">
        <f t="shared" si="4"/>
        <v>7.7</v>
      </c>
      <c r="G63" s="36"/>
      <c r="H63" s="37"/>
      <c r="I63" s="38" t="s">
        <v>85</v>
      </c>
      <c r="M63" s="48"/>
    </row>
    <row r="64" spans="1:13" s="20" customFormat="1" ht="24.95" customHeight="1" x14ac:dyDescent="0.15">
      <c r="A64" s="36">
        <v>7.6</v>
      </c>
      <c r="B64" s="39" t="s">
        <v>86</v>
      </c>
      <c r="C64" s="36" t="s">
        <v>27</v>
      </c>
      <c r="D64" s="44">
        <v>1580</v>
      </c>
      <c r="E64" s="43">
        <v>0.05</v>
      </c>
      <c r="F64" s="35">
        <f t="shared" si="4"/>
        <v>79</v>
      </c>
      <c r="G64" s="36"/>
      <c r="H64" s="37"/>
      <c r="I64" s="38" t="s">
        <v>85</v>
      </c>
      <c r="M64" s="48"/>
    </row>
    <row r="65" spans="1:13" s="20" customFormat="1" ht="24.95" customHeight="1" x14ac:dyDescent="0.15">
      <c r="A65" s="36">
        <v>7.7</v>
      </c>
      <c r="B65" s="39" t="s">
        <v>87</v>
      </c>
      <c r="C65" s="36" t="s">
        <v>27</v>
      </c>
      <c r="D65" s="44">
        <v>2</v>
      </c>
      <c r="E65" s="43">
        <v>0.05</v>
      </c>
      <c r="F65" s="35">
        <f t="shared" si="4"/>
        <v>0.1</v>
      </c>
      <c r="G65" s="36"/>
      <c r="H65" s="37"/>
      <c r="I65" s="38" t="s">
        <v>85</v>
      </c>
      <c r="M65" s="48"/>
    </row>
    <row r="66" spans="1:13" s="20" customFormat="1" ht="24.95" customHeight="1" x14ac:dyDescent="0.15">
      <c r="A66" s="36">
        <v>7.8</v>
      </c>
      <c r="B66" s="39" t="s">
        <v>89</v>
      </c>
      <c r="C66" s="36" t="s">
        <v>27</v>
      </c>
      <c r="D66" s="44">
        <v>6</v>
      </c>
      <c r="E66" s="43">
        <v>0.05</v>
      </c>
      <c r="F66" s="35">
        <f t="shared" si="4"/>
        <v>0.3</v>
      </c>
      <c r="G66" s="36"/>
      <c r="H66" s="37"/>
      <c r="I66" s="38" t="s">
        <v>85</v>
      </c>
      <c r="M66" s="48"/>
    </row>
    <row r="67" spans="1:13" s="20" customFormat="1" ht="24.95" customHeight="1" x14ac:dyDescent="0.15">
      <c r="A67" s="36">
        <v>7.9</v>
      </c>
      <c r="B67" s="39" t="s">
        <v>90</v>
      </c>
      <c r="C67" s="36" t="s">
        <v>47</v>
      </c>
      <c r="D67" s="44">
        <v>40</v>
      </c>
      <c r="E67" s="43">
        <v>0.05</v>
      </c>
      <c r="F67" s="35">
        <f t="shared" si="4"/>
        <v>2</v>
      </c>
      <c r="G67" s="36"/>
      <c r="H67" s="37"/>
      <c r="I67" s="38"/>
      <c r="M67" s="48"/>
    </row>
    <row r="68" spans="1:13" s="20" customFormat="1" ht="24.95" customHeight="1" x14ac:dyDescent="0.15">
      <c r="A68" s="30">
        <v>7.1</v>
      </c>
      <c r="B68" s="39" t="s">
        <v>88</v>
      </c>
      <c r="C68" s="36" t="s">
        <v>27</v>
      </c>
      <c r="D68" s="44">
        <f>SUM(D64:D67)</f>
        <v>1628</v>
      </c>
      <c r="E68" s="43">
        <v>0.03</v>
      </c>
      <c r="F68" s="35">
        <f t="shared" si="4"/>
        <v>48.84</v>
      </c>
      <c r="G68" s="36"/>
      <c r="H68" s="37"/>
      <c r="I68" s="38" t="s">
        <v>85</v>
      </c>
      <c r="M68" s="48"/>
    </row>
    <row r="69" spans="1:13" s="20" customFormat="1" ht="24.95" customHeight="1" x14ac:dyDescent="0.15">
      <c r="A69" s="31">
        <v>8</v>
      </c>
      <c r="B69" s="32" t="s">
        <v>49</v>
      </c>
      <c r="C69" s="31"/>
      <c r="D69" s="33"/>
      <c r="E69" s="34"/>
      <c r="F69" s="35"/>
      <c r="G69" s="36"/>
      <c r="H69" s="37"/>
      <c r="I69" s="38"/>
      <c r="M69" s="48"/>
    </row>
    <row r="70" spans="1:13" s="20" customFormat="1" ht="24.95" customHeight="1" x14ac:dyDescent="0.15">
      <c r="A70" s="36">
        <v>8.1</v>
      </c>
      <c r="B70" s="39" t="s">
        <v>79</v>
      </c>
      <c r="C70" s="36" t="s">
        <v>24</v>
      </c>
      <c r="D70" s="40">
        <v>16.07</v>
      </c>
      <c r="E70" s="41">
        <v>0.01</v>
      </c>
      <c r="F70" s="42">
        <f t="shared" si="4"/>
        <v>0.16070000000000001</v>
      </c>
      <c r="G70" s="36"/>
      <c r="H70" s="37"/>
      <c r="I70" s="38" t="s">
        <v>80</v>
      </c>
      <c r="M70" s="48"/>
    </row>
    <row r="71" spans="1:13" s="20" customFormat="1" ht="24.95" customHeight="1" x14ac:dyDescent="0.15">
      <c r="A71" s="36">
        <v>8.1999999999999993</v>
      </c>
      <c r="B71" s="39" t="s">
        <v>81</v>
      </c>
      <c r="C71" s="36" t="s">
        <v>24</v>
      </c>
      <c r="D71" s="40">
        <v>0.95</v>
      </c>
      <c r="E71" s="41">
        <v>0.01</v>
      </c>
      <c r="F71" s="42">
        <f t="shared" si="4"/>
        <v>9.4999999999999998E-3</v>
      </c>
      <c r="G71" s="36"/>
      <c r="H71" s="37"/>
      <c r="I71" s="38" t="s">
        <v>80</v>
      </c>
      <c r="M71" s="48"/>
    </row>
    <row r="72" spans="1:13" s="20" customFormat="1" ht="24.95" customHeight="1" x14ac:dyDescent="0.15">
      <c r="A72" s="36">
        <v>8.3000000000000007</v>
      </c>
      <c r="B72" s="39" t="s">
        <v>82</v>
      </c>
      <c r="C72" s="36" t="s">
        <v>27</v>
      </c>
      <c r="D72" s="40">
        <v>1</v>
      </c>
      <c r="E72" s="41">
        <v>0.01</v>
      </c>
      <c r="F72" s="35">
        <f t="shared" si="4"/>
        <v>0.01</v>
      </c>
      <c r="G72" s="36"/>
      <c r="H72" s="37"/>
      <c r="I72" s="38" t="s">
        <v>80</v>
      </c>
      <c r="M72" s="48"/>
    </row>
    <row r="73" spans="1:13" s="20" customFormat="1" ht="24.95" customHeight="1" x14ac:dyDescent="0.15">
      <c r="A73" s="36">
        <v>8.4</v>
      </c>
      <c r="B73" s="39" t="s">
        <v>83</v>
      </c>
      <c r="C73" s="36" t="s">
        <v>27</v>
      </c>
      <c r="D73" s="44">
        <v>13</v>
      </c>
      <c r="E73" s="43">
        <v>0.03</v>
      </c>
      <c r="F73" s="35">
        <f t="shared" si="4"/>
        <v>0.39</v>
      </c>
      <c r="G73" s="36"/>
      <c r="H73" s="37"/>
      <c r="I73" s="38" t="s">
        <v>80</v>
      </c>
      <c r="M73" s="48"/>
    </row>
    <row r="74" spans="1:13" s="20" customFormat="1" ht="24.95" customHeight="1" x14ac:dyDescent="0.15">
      <c r="A74" s="36">
        <v>8.5</v>
      </c>
      <c r="B74" s="39" t="s">
        <v>84</v>
      </c>
      <c r="C74" s="36" t="s">
        <v>27</v>
      </c>
      <c r="D74" s="44">
        <v>156</v>
      </c>
      <c r="E74" s="43">
        <v>0.05</v>
      </c>
      <c r="F74" s="35">
        <f t="shared" si="4"/>
        <v>7.8</v>
      </c>
      <c r="G74" s="36"/>
      <c r="H74" s="37"/>
      <c r="I74" s="38" t="s">
        <v>85</v>
      </c>
      <c r="M74" s="48"/>
    </row>
    <row r="75" spans="1:13" s="20" customFormat="1" ht="24.95" customHeight="1" x14ac:dyDescent="0.15">
      <c r="A75" s="36">
        <v>8.6</v>
      </c>
      <c r="B75" s="39" t="s">
        <v>86</v>
      </c>
      <c r="C75" s="36" t="s">
        <v>27</v>
      </c>
      <c r="D75" s="44">
        <v>256</v>
      </c>
      <c r="E75" s="43">
        <v>0.05</v>
      </c>
      <c r="F75" s="35">
        <f t="shared" si="4"/>
        <v>12.8</v>
      </c>
      <c r="G75" s="36"/>
      <c r="H75" s="37"/>
      <c r="I75" s="38" t="s">
        <v>85</v>
      </c>
      <c r="M75" s="48"/>
    </row>
    <row r="76" spans="1:13" s="20" customFormat="1" ht="24.95" customHeight="1" x14ac:dyDescent="0.15">
      <c r="A76" s="36">
        <v>8.6999999999999993</v>
      </c>
      <c r="B76" s="39" t="s">
        <v>87</v>
      </c>
      <c r="C76" s="36" t="s">
        <v>27</v>
      </c>
      <c r="D76" s="44">
        <v>1360</v>
      </c>
      <c r="E76" s="43">
        <v>0.05</v>
      </c>
      <c r="F76" s="35">
        <f t="shared" si="4"/>
        <v>68</v>
      </c>
      <c r="G76" s="36"/>
      <c r="H76" s="37"/>
      <c r="I76" s="38" t="s">
        <v>85</v>
      </c>
      <c r="M76" s="48"/>
    </row>
    <row r="77" spans="1:13" s="20" customFormat="1" ht="24.95" customHeight="1" x14ac:dyDescent="0.15">
      <c r="A77" s="36">
        <v>8.8000000000000007</v>
      </c>
      <c r="B77" s="39" t="s">
        <v>88</v>
      </c>
      <c r="C77" s="36" t="s">
        <v>27</v>
      </c>
      <c r="D77" s="44">
        <f>SUM(D75:D76)</f>
        <v>1616</v>
      </c>
      <c r="E77" s="43">
        <v>0.03</v>
      </c>
      <c r="F77" s="35">
        <f t="shared" si="4"/>
        <v>48.48</v>
      </c>
      <c r="G77" s="36"/>
      <c r="H77" s="37"/>
      <c r="I77" s="38" t="s">
        <v>85</v>
      </c>
      <c r="M77" s="48"/>
    </row>
    <row r="78" spans="1:13" s="20" customFormat="1" ht="24.95" customHeight="1" x14ac:dyDescent="0.15">
      <c r="A78" s="31">
        <v>9</v>
      </c>
      <c r="B78" s="32" t="s">
        <v>51</v>
      </c>
      <c r="C78" s="31"/>
      <c r="D78" s="33"/>
      <c r="E78" s="34"/>
      <c r="F78" s="35"/>
      <c r="G78" s="36"/>
      <c r="H78" s="37"/>
      <c r="I78" s="38"/>
      <c r="M78" s="48"/>
    </row>
    <row r="79" spans="1:13" s="20" customFormat="1" ht="24.95" customHeight="1" x14ac:dyDescent="0.15">
      <c r="A79" s="36">
        <v>9.1</v>
      </c>
      <c r="B79" s="39" t="s">
        <v>79</v>
      </c>
      <c r="C79" s="36" t="s">
        <v>24</v>
      </c>
      <c r="D79" s="40">
        <v>28.38</v>
      </c>
      <c r="E79" s="41">
        <v>0.01</v>
      </c>
      <c r="F79" s="42">
        <f t="shared" si="4"/>
        <v>0.2838</v>
      </c>
      <c r="G79" s="36"/>
      <c r="H79" s="37"/>
      <c r="I79" s="38" t="s">
        <v>80</v>
      </c>
      <c r="M79" s="48"/>
    </row>
    <row r="80" spans="1:13" s="20" customFormat="1" ht="24.95" customHeight="1" x14ac:dyDescent="0.15">
      <c r="A80" s="36">
        <v>9.1999999999999993</v>
      </c>
      <c r="B80" s="39" t="s">
        <v>81</v>
      </c>
      <c r="C80" s="36" t="s">
        <v>24</v>
      </c>
      <c r="D80" s="40">
        <v>0.85</v>
      </c>
      <c r="E80" s="41">
        <v>0.01</v>
      </c>
      <c r="F80" s="42">
        <f t="shared" si="4"/>
        <v>8.5000000000000006E-3</v>
      </c>
      <c r="G80" s="36"/>
      <c r="H80" s="37"/>
      <c r="I80" s="38" t="s">
        <v>80</v>
      </c>
      <c r="M80" s="48"/>
    </row>
    <row r="81" spans="1:13" s="20" customFormat="1" ht="24.95" customHeight="1" x14ac:dyDescent="0.15">
      <c r="A81" s="36">
        <v>9.3000000000000007</v>
      </c>
      <c r="B81" s="39" t="s">
        <v>82</v>
      </c>
      <c r="C81" s="36" t="s">
        <v>27</v>
      </c>
      <c r="D81" s="40">
        <v>1</v>
      </c>
      <c r="E81" s="41">
        <v>0.01</v>
      </c>
      <c r="F81" s="35">
        <f t="shared" si="4"/>
        <v>0.01</v>
      </c>
      <c r="G81" s="36"/>
      <c r="H81" s="37"/>
      <c r="I81" s="38" t="s">
        <v>80</v>
      </c>
      <c r="M81" s="48"/>
    </row>
    <row r="82" spans="1:13" s="20" customFormat="1" ht="24.95" customHeight="1" x14ac:dyDescent="0.15">
      <c r="A82" s="36">
        <v>9.4</v>
      </c>
      <c r="B82" s="39" t="s">
        <v>83</v>
      </c>
      <c r="C82" s="36" t="s">
        <v>27</v>
      </c>
      <c r="D82" s="40">
        <v>15</v>
      </c>
      <c r="E82" s="43">
        <v>0.03</v>
      </c>
      <c r="F82" s="35">
        <f t="shared" si="4"/>
        <v>0.45</v>
      </c>
      <c r="G82" s="36"/>
      <c r="H82" s="37"/>
      <c r="I82" s="38" t="s">
        <v>80</v>
      </c>
      <c r="M82" s="48"/>
    </row>
    <row r="83" spans="1:13" s="20" customFormat="1" ht="24.95" customHeight="1" x14ac:dyDescent="0.15">
      <c r="A83" s="36">
        <v>9.5</v>
      </c>
      <c r="B83" s="39" t="s">
        <v>84</v>
      </c>
      <c r="C83" s="36" t="s">
        <v>27</v>
      </c>
      <c r="D83" s="44">
        <v>213</v>
      </c>
      <c r="E83" s="43">
        <v>0.05</v>
      </c>
      <c r="F83" s="35">
        <f t="shared" si="4"/>
        <v>10.65</v>
      </c>
      <c r="G83" s="36"/>
      <c r="H83" s="37"/>
      <c r="I83" s="38" t="s">
        <v>85</v>
      </c>
      <c r="M83" s="48"/>
    </row>
    <row r="84" spans="1:13" s="20" customFormat="1" ht="24.95" customHeight="1" x14ac:dyDescent="0.15">
      <c r="A84" s="36">
        <v>9.6</v>
      </c>
      <c r="B84" s="39" t="s">
        <v>86</v>
      </c>
      <c r="C84" s="36" t="s">
        <v>27</v>
      </c>
      <c r="D84" s="44">
        <v>904</v>
      </c>
      <c r="E84" s="43">
        <v>0.05</v>
      </c>
      <c r="F84" s="35">
        <f t="shared" si="4"/>
        <v>45.2</v>
      </c>
      <c r="G84" s="36"/>
      <c r="H84" s="37"/>
      <c r="I84" s="38" t="s">
        <v>85</v>
      </c>
      <c r="M84" s="48"/>
    </row>
    <row r="85" spans="1:13" s="20" customFormat="1" ht="24.95" customHeight="1" x14ac:dyDescent="0.15">
      <c r="A85" s="36">
        <v>9.6999999999999993</v>
      </c>
      <c r="B85" s="39" t="s">
        <v>87</v>
      </c>
      <c r="C85" s="36" t="s">
        <v>27</v>
      </c>
      <c r="D85" s="44">
        <v>900</v>
      </c>
      <c r="E85" s="43">
        <v>0.05</v>
      </c>
      <c r="F85" s="35">
        <f t="shared" si="4"/>
        <v>45</v>
      </c>
      <c r="G85" s="36"/>
      <c r="H85" s="37"/>
      <c r="I85" s="38" t="s">
        <v>85</v>
      </c>
      <c r="M85" s="48"/>
    </row>
    <row r="86" spans="1:13" s="20" customFormat="1" ht="24.95" customHeight="1" x14ac:dyDescent="0.15">
      <c r="A86" s="36">
        <v>9.8000000000000007</v>
      </c>
      <c r="B86" s="39" t="s">
        <v>88</v>
      </c>
      <c r="C86" s="36" t="s">
        <v>27</v>
      </c>
      <c r="D86" s="44">
        <f>SUM(D84:D85)</f>
        <v>1804</v>
      </c>
      <c r="E86" s="43">
        <v>0.03</v>
      </c>
      <c r="F86" s="35">
        <f t="shared" si="4"/>
        <v>54.12</v>
      </c>
      <c r="G86" s="36"/>
      <c r="H86" s="37"/>
      <c r="I86" s="38" t="s">
        <v>85</v>
      </c>
      <c r="M86" s="48"/>
    </row>
    <row r="87" spans="1:13" s="20" customFormat="1" ht="24.95" customHeight="1" x14ac:dyDescent="0.15">
      <c r="A87" s="31">
        <v>10</v>
      </c>
      <c r="B87" s="32" t="s">
        <v>53</v>
      </c>
      <c r="C87" s="31"/>
      <c r="D87" s="33"/>
      <c r="E87" s="34"/>
      <c r="F87" s="35"/>
      <c r="G87" s="36"/>
      <c r="H87" s="37"/>
      <c r="I87" s="38"/>
      <c r="M87" s="48"/>
    </row>
    <row r="88" spans="1:13" s="20" customFormat="1" ht="24.95" customHeight="1" x14ac:dyDescent="0.15">
      <c r="A88" s="36">
        <v>10.1</v>
      </c>
      <c r="B88" s="39" t="s">
        <v>79</v>
      </c>
      <c r="C88" s="36" t="s">
        <v>24</v>
      </c>
      <c r="D88" s="40">
        <v>7.556</v>
      </c>
      <c r="E88" s="41">
        <v>0.01</v>
      </c>
      <c r="F88" s="35">
        <f t="shared" si="4"/>
        <v>7.5560000000000002E-2</v>
      </c>
      <c r="G88" s="36"/>
      <c r="H88" s="37"/>
      <c r="I88" s="38" t="s">
        <v>80</v>
      </c>
      <c r="M88" s="48"/>
    </row>
    <row r="89" spans="1:13" s="20" customFormat="1" ht="24.95" customHeight="1" x14ac:dyDescent="0.15">
      <c r="A89" s="36">
        <v>10.199999999999999</v>
      </c>
      <c r="B89" s="39" t="s">
        <v>81</v>
      </c>
      <c r="C89" s="36" t="s">
        <v>24</v>
      </c>
      <c r="D89" s="40">
        <v>0.72699999999999998</v>
      </c>
      <c r="E89" s="41">
        <v>0.01</v>
      </c>
      <c r="F89" s="35">
        <f t="shared" si="4"/>
        <v>7.2700000000000004E-3</v>
      </c>
      <c r="G89" s="36"/>
      <c r="H89" s="37"/>
      <c r="I89" s="38" t="s">
        <v>80</v>
      </c>
      <c r="M89" s="48"/>
    </row>
    <row r="90" spans="1:13" s="20" customFormat="1" ht="24.95" customHeight="1" x14ac:dyDescent="0.15">
      <c r="A90" s="36">
        <v>10.3</v>
      </c>
      <c r="B90" s="39" t="s">
        <v>82</v>
      </c>
      <c r="C90" s="36" t="s">
        <v>27</v>
      </c>
      <c r="D90" s="40">
        <v>1</v>
      </c>
      <c r="E90" s="41">
        <v>0.01</v>
      </c>
      <c r="F90" s="35">
        <f t="shared" si="4"/>
        <v>0.01</v>
      </c>
      <c r="G90" s="36"/>
      <c r="H90" s="37"/>
      <c r="I90" s="38" t="s">
        <v>80</v>
      </c>
      <c r="M90" s="48"/>
    </row>
    <row r="91" spans="1:13" s="20" customFormat="1" ht="24.95" customHeight="1" x14ac:dyDescent="0.15">
      <c r="A91" s="36">
        <v>10.4</v>
      </c>
      <c r="B91" s="39" t="s">
        <v>83</v>
      </c>
      <c r="C91" s="36" t="s">
        <v>27</v>
      </c>
      <c r="D91" s="40">
        <v>11</v>
      </c>
      <c r="E91" s="43">
        <v>0.03</v>
      </c>
      <c r="F91" s="35">
        <f t="shared" si="4"/>
        <v>0.33</v>
      </c>
      <c r="G91" s="36"/>
      <c r="H91" s="37"/>
      <c r="I91" s="38" t="s">
        <v>80</v>
      </c>
      <c r="M91" s="48"/>
    </row>
    <row r="92" spans="1:13" s="20" customFormat="1" ht="24.95" customHeight="1" x14ac:dyDescent="0.15">
      <c r="A92" s="36">
        <v>10.5</v>
      </c>
      <c r="B92" s="39" t="s">
        <v>84</v>
      </c>
      <c r="C92" s="36" t="s">
        <v>27</v>
      </c>
      <c r="D92" s="44">
        <v>69</v>
      </c>
      <c r="E92" s="43">
        <v>0.05</v>
      </c>
      <c r="F92" s="35">
        <f t="shared" si="4"/>
        <v>3.45</v>
      </c>
      <c r="G92" s="50"/>
      <c r="H92" s="37"/>
      <c r="I92" s="38" t="s">
        <v>85</v>
      </c>
      <c r="M92" s="48"/>
    </row>
    <row r="93" spans="1:13" s="20" customFormat="1" ht="24.95" customHeight="1" x14ac:dyDescent="0.15">
      <c r="A93" s="36">
        <v>10.6</v>
      </c>
      <c r="B93" s="39" t="s">
        <v>86</v>
      </c>
      <c r="C93" s="36" t="s">
        <v>27</v>
      </c>
      <c r="D93" s="44">
        <v>494</v>
      </c>
      <c r="E93" s="43">
        <v>0.05</v>
      </c>
      <c r="F93" s="35">
        <f t="shared" si="4"/>
        <v>24.7</v>
      </c>
      <c r="G93" s="50"/>
      <c r="H93" s="37"/>
      <c r="I93" s="38" t="s">
        <v>85</v>
      </c>
      <c r="M93" s="48"/>
    </row>
    <row r="94" spans="1:13" s="20" customFormat="1" ht="24.95" customHeight="1" x14ac:dyDescent="0.15">
      <c r="A94" s="36">
        <v>10.7</v>
      </c>
      <c r="B94" s="39" t="s">
        <v>88</v>
      </c>
      <c r="C94" s="36" t="s">
        <v>27</v>
      </c>
      <c r="D94" s="44">
        <f>SUM(D93:D93)</f>
        <v>494</v>
      </c>
      <c r="E94" s="43">
        <v>0.03</v>
      </c>
      <c r="F94" s="35">
        <f t="shared" si="4"/>
        <v>14.82</v>
      </c>
      <c r="G94" s="36"/>
      <c r="H94" s="37"/>
      <c r="I94" s="38" t="s">
        <v>85</v>
      </c>
      <c r="M94" s="48"/>
    </row>
    <row r="95" spans="1:13" s="20" customFormat="1" ht="24.95" customHeight="1" x14ac:dyDescent="0.15">
      <c r="A95" s="31">
        <v>11</v>
      </c>
      <c r="B95" s="32" t="s">
        <v>55</v>
      </c>
      <c r="C95" s="31"/>
      <c r="D95" s="33"/>
      <c r="E95" s="34"/>
      <c r="F95" s="35"/>
      <c r="G95" s="36"/>
      <c r="H95" s="37"/>
      <c r="I95" s="38"/>
      <c r="M95" s="48"/>
    </row>
    <row r="96" spans="1:13" s="20" customFormat="1" ht="24.95" customHeight="1" x14ac:dyDescent="0.15">
      <c r="A96" s="36">
        <v>11.1</v>
      </c>
      <c r="B96" s="39" t="s">
        <v>79</v>
      </c>
      <c r="C96" s="36" t="s">
        <v>24</v>
      </c>
      <c r="D96" s="40">
        <v>1.337</v>
      </c>
      <c r="E96" s="41">
        <v>0.01</v>
      </c>
      <c r="F96" s="35">
        <f t="shared" si="4"/>
        <v>1.337E-2</v>
      </c>
      <c r="G96" s="36"/>
      <c r="H96" s="37"/>
      <c r="I96" s="38" t="s">
        <v>80</v>
      </c>
      <c r="M96" s="48"/>
    </row>
    <row r="97" spans="1:15" s="20" customFormat="1" ht="24.95" customHeight="1" x14ac:dyDescent="0.15">
      <c r="A97" s="36">
        <v>11.2</v>
      </c>
      <c r="B97" s="39" t="s">
        <v>81</v>
      </c>
      <c r="C97" s="36" t="s">
        <v>24</v>
      </c>
      <c r="D97" s="40">
        <v>0.36199999999999999</v>
      </c>
      <c r="E97" s="41">
        <v>0.01</v>
      </c>
      <c r="F97" s="35">
        <f t="shared" si="4"/>
        <v>3.62E-3</v>
      </c>
      <c r="G97" s="36"/>
      <c r="H97" s="37"/>
      <c r="I97" s="38" t="s">
        <v>80</v>
      </c>
      <c r="M97" s="48"/>
    </row>
    <row r="98" spans="1:15" s="20" customFormat="1" ht="24.95" customHeight="1" x14ac:dyDescent="0.15">
      <c r="A98" s="36">
        <v>11.3</v>
      </c>
      <c r="B98" s="39" t="s">
        <v>82</v>
      </c>
      <c r="C98" s="36" t="s">
        <v>27</v>
      </c>
      <c r="D98" s="40">
        <v>1</v>
      </c>
      <c r="E98" s="41">
        <v>0.01</v>
      </c>
      <c r="F98" s="35">
        <f t="shared" si="4"/>
        <v>0.01</v>
      </c>
      <c r="G98" s="36"/>
      <c r="H98" s="37"/>
      <c r="I98" s="38" t="s">
        <v>80</v>
      </c>
      <c r="M98" s="48"/>
    </row>
    <row r="99" spans="1:15" s="20" customFormat="1" ht="24.95" customHeight="1" x14ac:dyDescent="0.15">
      <c r="A99" s="36">
        <v>11.4</v>
      </c>
      <c r="B99" s="39" t="s">
        <v>83</v>
      </c>
      <c r="C99" s="36" t="s">
        <v>27</v>
      </c>
      <c r="D99" s="40">
        <v>2</v>
      </c>
      <c r="E99" s="43">
        <v>0.03</v>
      </c>
      <c r="F99" s="35">
        <f t="shared" si="4"/>
        <v>0.06</v>
      </c>
      <c r="G99" s="36"/>
      <c r="H99" s="37"/>
      <c r="I99" s="38" t="s">
        <v>80</v>
      </c>
      <c r="M99" s="48"/>
    </row>
    <row r="100" spans="1:15" s="20" customFormat="1" ht="24.95" customHeight="1" x14ac:dyDescent="0.15">
      <c r="A100" s="36">
        <v>11.5</v>
      </c>
      <c r="B100" s="39" t="s">
        <v>84</v>
      </c>
      <c r="C100" s="36" t="s">
        <v>27</v>
      </c>
      <c r="D100" s="44">
        <v>13</v>
      </c>
      <c r="E100" s="43">
        <v>0.05</v>
      </c>
      <c r="F100" s="35">
        <f t="shared" si="4"/>
        <v>0.65</v>
      </c>
      <c r="G100" s="36"/>
      <c r="H100" s="37"/>
      <c r="I100" s="38" t="s">
        <v>85</v>
      </c>
      <c r="M100" s="48"/>
    </row>
    <row r="101" spans="1:15" s="20" customFormat="1" ht="24.95" customHeight="1" x14ac:dyDescent="0.15">
      <c r="A101" s="36">
        <v>11.6</v>
      </c>
      <c r="B101" s="39" t="s">
        <v>86</v>
      </c>
      <c r="C101" s="36" t="s">
        <v>27</v>
      </c>
      <c r="D101" s="44">
        <v>80</v>
      </c>
      <c r="E101" s="43">
        <v>0.05</v>
      </c>
      <c r="F101" s="35">
        <f t="shared" ref="F101:F119" si="5">D101*E101</f>
        <v>4</v>
      </c>
      <c r="G101" s="36"/>
      <c r="H101" s="37"/>
      <c r="I101" s="38" t="s">
        <v>85</v>
      </c>
      <c r="M101" s="48"/>
    </row>
    <row r="102" spans="1:15" s="20" customFormat="1" ht="24.95" customHeight="1" x14ac:dyDescent="0.15">
      <c r="A102" s="36">
        <v>11.7</v>
      </c>
      <c r="B102" s="39" t="s">
        <v>88</v>
      </c>
      <c r="C102" s="36" t="s">
        <v>27</v>
      </c>
      <c r="D102" s="44">
        <f>SUM(D101:D101)</f>
        <v>80</v>
      </c>
      <c r="E102" s="43">
        <v>0.03</v>
      </c>
      <c r="F102" s="35">
        <f t="shared" si="5"/>
        <v>2.4</v>
      </c>
      <c r="G102" s="36"/>
      <c r="H102" s="37"/>
      <c r="I102" s="38" t="s">
        <v>85</v>
      </c>
      <c r="M102" s="48"/>
    </row>
    <row r="103" spans="1:15" s="20" customFormat="1" ht="24.95" customHeight="1" x14ac:dyDescent="0.15">
      <c r="A103" s="31">
        <v>12</v>
      </c>
      <c r="B103" s="32" t="s">
        <v>57</v>
      </c>
      <c r="C103" s="31"/>
      <c r="D103" s="33"/>
      <c r="E103" s="34"/>
      <c r="F103" s="35"/>
      <c r="G103" s="36"/>
      <c r="H103" s="37"/>
      <c r="I103" s="38"/>
      <c r="M103" s="48"/>
    </row>
    <row r="104" spans="1:15" ht="24.95" customHeight="1" x14ac:dyDescent="0.15">
      <c r="A104" s="36">
        <v>12.1</v>
      </c>
      <c r="B104" s="39" t="s">
        <v>79</v>
      </c>
      <c r="C104" s="36" t="s">
        <v>24</v>
      </c>
      <c r="D104" s="40">
        <v>7.54</v>
      </c>
      <c r="E104" s="41">
        <v>0.01</v>
      </c>
      <c r="F104" s="42">
        <f t="shared" si="5"/>
        <v>7.5399999999999995E-2</v>
      </c>
      <c r="G104" s="28"/>
      <c r="H104" s="29"/>
      <c r="I104" s="38" t="s">
        <v>80</v>
      </c>
      <c r="O104" s="20"/>
    </row>
    <row r="105" spans="1:15" ht="24.95" customHeight="1" x14ac:dyDescent="0.15">
      <c r="A105" s="36">
        <v>12.2</v>
      </c>
      <c r="B105" s="39" t="s">
        <v>81</v>
      </c>
      <c r="C105" s="36" t="s">
        <v>24</v>
      </c>
      <c r="D105" s="40">
        <v>0.72699999999999998</v>
      </c>
      <c r="E105" s="41">
        <v>0.01</v>
      </c>
      <c r="F105" s="35">
        <f t="shared" si="5"/>
        <v>7.2700000000000004E-3</v>
      </c>
      <c r="G105" s="36"/>
      <c r="H105" s="37"/>
      <c r="I105" s="38" t="s">
        <v>80</v>
      </c>
      <c r="O105" s="20"/>
    </row>
    <row r="106" spans="1:15" ht="24.95" customHeight="1" x14ac:dyDescent="0.15">
      <c r="A106" s="36">
        <v>12.3</v>
      </c>
      <c r="B106" s="39" t="s">
        <v>82</v>
      </c>
      <c r="C106" s="36" t="s">
        <v>27</v>
      </c>
      <c r="D106" s="40">
        <v>1</v>
      </c>
      <c r="E106" s="41">
        <v>0.01</v>
      </c>
      <c r="F106" s="35">
        <f t="shared" si="5"/>
        <v>0.01</v>
      </c>
      <c r="G106" s="36"/>
      <c r="H106" s="37"/>
      <c r="I106" s="38" t="s">
        <v>80</v>
      </c>
      <c r="O106" s="20"/>
    </row>
    <row r="107" spans="1:15" ht="24.95" customHeight="1" x14ac:dyDescent="0.15">
      <c r="A107" s="36">
        <v>12.4</v>
      </c>
      <c r="B107" s="39" t="s">
        <v>83</v>
      </c>
      <c r="C107" s="36" t="s">
        <v>27</v>
      </c>
      <c r="D107" s="44">
        <v>11</v>
      </c>
      <c r="E107" s="43">
        <v>0.03</v>
      </c>
      <c r="F107" s="35">
        <f t="shared" si="5"/>
        <v>0.33</v>
      </c>
      <c r="G107" s="36"/>
      <c r="H107" s="37"/>
      <c r="I107" s="38" t="s">
        <v>80</v>
      </c>
      <c r="O107" s="20"/>
    </row>
    <row r="108" spans="1:15" ht="24.95" customHeight="1" x14ac:dyDescent="0.15">
      <c r="A108" s="36">
        <v>12.5</v>
      </c>
      <c r="B108" s="39" t="s">
        <v>84</v>
      </c>
      <c r="C108" s="36" t="s">
        <v>27</v>
      </c>
      <c r="D108" s="44">
        <v>77</v>
      </c>
      <c r="E108" s="43">
        <v>0.05</v>
      </c>
      <c r="F108" s="35">
        <f t="shared" si="5"/>
        <v>3.85</v>
      </c>
      <c r="G108" s="36"/>
      <c r="H108" s="37"/>
      <c r="I108" s="38" t="s">
        <v>85</v>
      </c>
      <c r="O108" s="20"/>
    </row>
    <row r="109" spans="1:15" ht="24.95" customHeight="1" x14ac:dyDescent="0.15">
      <c r="A109" s="36">
        <v>12.6</v>
      </c>
      <c r="B109" s="39" t="s">
        <v>86</v>
      </c>
      <c r="C109" s="36" t="s">
        <v>27</v>
      </c>
      <c r="D109" s="44">
        <v>550</v>
      </c>
      <c r="E109" s="43">
        <v>0.05</v>
      </c>
      <c r="F109" s="35">
        <f t="shared" si="5"/>
        <v>27.5</v>
      </c>
      <c r="G109" s="36"/>
      <c r="H109" s="37"/>
      <c r="I109" s="38" t="s">
        <v>85</v>
      </c>
      <c r="O109" s="20"/>
    </row>
    <row r="110" spans="1:15" ht="24.95" customHeight="1" x14ac:dyDescent="0.15">
      <c r="A110" s="36">
        <v>12.7</v>
      </c>
      <c r="B110" s="39" t="s">
        <v>88</v>
      </c>
      <c r="C110" s="36" t="s">
        <v>27</v>
      </c>
      <c r="D110" s="44">
        <f>SUM(D109:D109)</f>
        <v>550</v>
      </c>
      <c r="E110" s="43">
        <v>0.03</v>
      </c>
      <c r="F110" s="35">
        <f t="shared" si="5"/>
        <v>16.5</v>
      </c>
      <c r="G110" s="36"/>
      <c r="H110" s="37"/>
      <c r="I110" s="38" t="s">
        <v>85</v>
      </c>
      <c r="O110" s="20"/>
    </row>
    <row r="111" spans="1:15" ht="24.95" customHeight="1" x14ac:dyDescent="0.15">
      <c r="A111" s="31">
        <v>13</v>
      </c>
      <c r="B111" s="32" t="s">
        <v>59</v>
      </c>
      <c r="C111" s="31"/>
      <c r="D111" s="33"/>
      <c r="E111" s="34"/>
      <c r="F111" s="35"/>
      <c r="G111" s="36"/>
      <c r="H111" s="37"/>
      <c r="I111" s="38"/>
      <c r="O111" s="20"/>
    </row>
    <row r="112" spans="1:15" ht="24.95" customHeight="1" x14ac:dyDescent="0.15">
      <c r="A112" s="36">
        <v>13.1</v>
      </c>
      <c r="B112" s="39" t="s">
        <v>79</v>
      </c>
      <c r="C112" s="36" t="s">
        <v>24</v>
      </c>
      <c r="D112" s="40">
        <v>4.9870000000000001</v>
      </c>
      <c r="E112" s="41">
        <v>0.01</v>
      </c>
      <c r="F112" s="35">
        <f t="shared" si="5"/>
        <v>4.9869999999999998E-2</v>
      </c>
      <c r="G112" s="36"/>
      <c r="H112" s="37"/>
      <c r="I112" s="38" t="s">
        <v>80</v>
      </c>
      <c r="O112" s="20"/>
    </row>
    <row r="113" spans="1:15" ht="24.95" customHeight="1" x14ac:dyDescent="0.15">
      <c r="A113" s="36">
        <v>13.2</v>
      </c>
      <c r="B113" s="39" t="s">
        <v>81</v>
      </c>
      <c r="C113" s="36" t="s">
        <v>24</v>
      </c>
      <c r="D113" s="40">
        <v>0.48</v>
      </c>
      <c r="E113" s="41">
        <v>0.01</v>
      </c>
      <c r="F113" s="42">
        <f t="shared" si="5"/>
        <v>4.7999999999999996E-3</v>
      </c>
      <c r="G113" s="36"/>
      <c r="H113" s="37"/>
      <c r="I113" s="38" t="s">
        <v>80</v>
      </c>
      <c r="O113" s="20"/>
    </row>
    <row r="114" spans="1:15" ht="24.95" customHeight="1" x14ac:dyDescent="0.15">
      <c r="A114" s="36">
        <v>13.3</v>
      </c>
      <c r="B114" s="39" t="s">
        <v>82</v>
      </c>
      <c r="C114" s="36" t="s">
        <v>27</v>
      </c>
      <c r="D114" s="40">
        <v>1</v>
      </c>
      <c r="E114" s="41">
        <v>0.01</v>
      </c>
      <c r="F114" s="35">
        <f t="shared" si="5"/>
        <v>0.01</v>
      </c>
      <c r="G114" s="36"/>
      <c r="H114" s="37"/>
      <c r="I114" s="38" t="s">
        <v>80</v>
      </c>
      <c r="O114" s="20"/>
    </row>
    <row r="115" spans="1:15" ht="24.95" customHeight="1" x14ac:dyDescent="0.15">
      <c r="A115" s="36">
        <v>13.4</v>
      </c>
      <c r="B115" s="39" t="s">
        <v>83</v>
      </c>
      <c r="C115" s="36" t="s">
        <v>27</v>
      </c>
      <c r="D115" s="44">
        <v>6</v>
      </c>
      <c r="E115" s="43">
        <v>0.03</v>
      </c>
      <c r="F115" s="35">
        <f t="shared" si="5"/>
        <v>0.18</v>
      </c>
      <c r="G115" s="36"/>
      <c r="H115" s="37"/>
      <c r="I115" s="38" t="s">
        <v>80</v>
      </c>
      <c r="O115" s="20"/>
    </row>
    <row r="116" spans="1:15" ht="24.95" customHeight="1" x14ac:dyDescent="0.15">
      <c r="A116" s="36">
        <v>13.5</v>
      </c>
      <c r="B116" s="39" t="s">
        <v>84</v>
      </c>
      <c r="C116" s="36" t="s">
        <v>27</v>
      </c>
      <c r="D116" s="44">
        <v>53</v>
      </c>
      <c r="E116" s="43">
        <v>0.05</v>
      </c>
      <c r="F116" s="35">
        <f t="shared" si="5"/>
        <v>2.65</v>
      </c>
      <c r="G116" s="36"/>
      <c r="H116" s="37"/>
      <c r="I116" s="38" t="s">
        <v>85</v>
      </c>
      <c r="O116" s="20"/>
    </row>
    <row r="117" spans="1:15" ht="24.95" customHeight="1" x14ac:dyDescent="0.15">
      <c r="A117" s="36">
        <v>13.6</v>
      </c>
      <c r="B117" s="39" t="s">
        <v>86</v>
      </c>
      <c r="C117" s="36" t="s">
        <v>27</v>
      </c>
      <c r="D117" s="44">
        <v>672</v>
      </c>
      <c r="E117" s="43">
        <v>0.05</v>
      </c>
      <c r="F117" s="35">
        <f t="shared" si="5"/>
        <v>33.6</v>
      </c>
      <c r="G117" s="36"/>
      <c r="H117" s="37"/>
      <c r="I117" s="38" t="s">
        <v>85</v>
      </c>
      <c r="O117" s="20"/>
    </row>
    <row r="118" spans="1:15" ht="24.95" customHeight="1" x14ac:dyDescent="0.15">
      <c r="A118" s="36">
        <v>13.7</v>
      </c>
      <c r="B118" s="39" t="s">
        <v>87</v>
      </c>
      <c r="C118" s="36" t="s">
        <v>27</v>
      </c>
      <c r="D118" s="44">
        <v>82</v>
      </c>
      <c r="E118" s="43">
        <v>0.05</v>
      </c>
      <c r="F118" s="35">
        <f t="shared" si="5"/>
        <v>4.0999999999999996</v>
      </c>
      <c r="G118" s="36"/>
      <c r="H118" s="37"/>
      <c r="I118" s="38" t="s">
        <v>85</v>
      </c>
      <c r="O118" s="20"/>
    </row>
    <row r="119" spans="1:15" ht="24.95" customHeight="1" x14ac:dyDescent="0.15">
      <c r="A119" s="36">
        <v>13.8</v>
      </c>
      <c r="B119" s="39" t="s">
        <v>88</v>
      </c>
      <c r="C119" s="36" t="s">
        <v>27</v>
      </c>
      <c r="D119" s="44">
        <f>SUM(D117:D118)</f>
        <v>754</v>
      </c>
      <c r="E119" s="43">
        <v>0.03</v>
      </c>
      <c r="F119" s="35">
        <f t="shared" si="5"/>
        <v>22.62</v>
      </c>
      <c r="G119" s="36"/>
      <c r="H119" s="37"/>
      <c r="I119" s="38" t="s">
        <v>85</v>
      </c>
      <c r="O119" s="20"/>
    </row>
    <row r="120" spans="1:15" ht="24.95" customHeight="1" x14ac:dyDescent="0.15">
      <c r="A120" s="31">
        <v>14</v>
      </c>
      <c r="B120" s="32" t="s">
        <v>61</v>
      </c>
      <c r="C120" s="31"/>
      <c r="D120" s="33"/>
      <c r="E120" s="34"/>
      <c r="F120" s="35"/>
      <c r="G120" s="36"/>
      <c r="H120" s="37"/>
      <c r="I120" s="38"/>
      <c r="O120" s="20"/>
    </row>
    <row r="121" spans="1:15" ht="24.95" customHeight="1" x14ac:dyDescent="0.15">
      <c r="A121" s="36">
        <v>14.1</v>
      </c>
      <c r="B121" s="39" t="s">
        <v>79</v>
      </c>
      <c r="C121" s="36" t="s">
        <v>24</v>
      </c>
      <c r="D121" s="40">
        <v>16.465</v>
      </c>
      <c r="E121" s="41">
        <v>0.01</v>
      </c>
      <c r="F121" s="35">
        <f t="shared" ref="F121:F129" si="6">D121*E121</f>
        <v>0.16464999999999999</v>
      </c>
      <c r="G121" s="36"/>
      <c r="H121" s="37"/>
      <c r="I121" s="38" t="s">
        <v>80</v>
      </c>
      <c r="O121" s="20"/>
    </row>
    <row r="122" spans="1:15" ht="24.95" customHeight="1" x14ac:dyDescent="0.15">
      <c r="A122" s="36">
        <v>14.2</v>
      </c>
      <c r="B122" s="39" t="s">
        <v>81</v>
      </c>
      <c r="C122" s="36" t="s">
        <v>24</v>
      </c>
      <c r="D122" s="40">
        <v>2.5150000000000001</v>
      </c>
      <c r="E122" s="41">
        <v>0.01</v>
      </c>
      <c r="F122" s="35">
        <f t="shared" si="6"/>
        <v>2.5149999999999999E-2</v>
      </c>
      <c r="G122" s="36"/>
      <c r="H122" s="37"/>
      <c r="I122" s="38" t="s">
        <v>80</v>
      </c>
      <c r="O122" s="20"/>
    </row>
    <row r="123" spans="1:15" ht="24.95" customHeight="1" x14ac:dyDescent="0.15">
      <c r="A123" s="36">
        <v>14.3</v>
      </c>
      <c r="B123" s="39" t="s">
        <v>82</v>
      </c>
      <c r="C123" s="36" t="s">
        <v>27</v>
      </c>
      <c r="D123" s="40">
        <v>1</v>
      </c>
      <c r="E123" s="41">
        <v>0.01</v>
      </c>
      <c r="F123" s="35">
        <f t="shared" si="6"/>
        <v>0.01</v>
      </c>
      <c r="G123" s="36"/>
      <c r="H123" s="37"/>
      <c r="I123" s="38" t="s">
        <v>80</v>
      </c>
      <c r="O123" s="20"/>
    </row>
    <row r="124" spans="1:15" ht="24.95" customHeight="1" x14ac:dyDescent="0.15">
      <c r="A124" s="36">
        <v>14.4</v>
      </c>
      <c r="B124" s="39" t="s">
        <v>83</v>
      </c>
      <c r="C124" s="36" t="s">
        <v>27</v>
      </c>
      <c r="D124" s="40">
        <v>9</v>
      </c>
      <c r="E124" s="43">
        <v>0.03</v>
      </c>
      <c r="F124" s="35">
        <f t="shared" si="6"/>
        <v>0.27</v>
      </c>
      <c r="G124" s="36"/>
      <c r="H124" s="37"/>
      <c r="I124" s="38" t="s">
        <v>80</v>
      </c>
      <c r="O124" s="20"/>
    </row>
    <row r="125" spans="1:15" ht="24.95" customHeight="1" x14ac:dyDescent="0.15">
      <c r="A125" s="36">
        <v>14.5</v>
      </c>
      <c r="B125" s="39" t="s">
        <v>84</v>
      </c>
      <c r="C125" s="36" t="s">
        <v>27</v>
      </c>
      <c r="D125" s="44">
        <v>242</v>
      </c>
      <c r="E125" s="43">
        <v>0.05</v>
      </c>
      <c r="F125" s="35">
        <f t="shared" si="6"/>
        <v>12.1</v>
      </c>
      <c r="G125" s="36"/>
      <c r="H125" s="37"/>
      <c r="I125" s="38" t="s">
        <v>85</v>
      </c>
      <c r="O125" s="20"/>
    </row>
    <row r="126" spans="1:15" ht="24.95" customHeight="1" x14ac:dyDescent="0.15">
      <c r="A126" s="36">
        <v>14.6</v>
      </c>
      <c r="B126" s="39" t="s">
        <v>86</v>
      </c>
      <c r="C126" s="36" t="s">
        <v>27</v>
      </c>
      <c r="D126" s="44">
        <v>1717</v>
      </c>
      <c r="E126" s="43">
        <v>0.05</v>
      </c>
      <c r="F126" s="35">
        <f t="shared" si="6"/>
        <v>85.85</v>
      </c>
      <c r="G126" s="36"/>
      <c r="H126" s="37"/>
      <c r="I126" s="38" t="s">
        <v>85</v>
      </c>
      <c r="O126" s="20"/>
    </row>
    <row r="127" spans="1:15" ht="24.95" customHeight="1" x14ac:dyDescent="0.15">
      <c r="A127" s="36">
        <v>14.7</v>
      </c>
      <c r="B127" s="39" t="s">
        <v>87</v>
      </c>
      <c r="C127" s="36" t="s">
        <v>27</v>
      </c>
      <c r="D127" s="44">
        <v>275</v>
      </c>
      <c r="E127" s="43">
        <v>0.05</v>
      </c>
      <c r="F127" s="35">
        <f t="shared" si="6"/>
        <v>13.75</v>
      </c>
      <c r="G127" s="36"/>
      <c r="H127" s="37"/>
      <c r="I127" s="38" t="s">
        <v>85</v>
      </c>
      <c r="O127" s="20"/>
    </row>
    <row r="128" spans="1:15" ht="24.95" customHeight="1" x14ac:dyDescent="0.15">
      <c r="A128" s="36">
        <v>14.8</v>
      </c>
      <c r="B128" s="39" t="s">
        <v>89</v>
      </c>
      <c r="C128" s="36" t="s">
        <v>27</v>
      </c>
      <c r="D128" s="44">
        <v>20</v>
      </c>
      <c r="E128" s="43">
        <v>0.05</v>
      </c>
      <c r="F128" s="35">
        <f t="shared" si="6"/>
        <v>1</v>
      </c>
      <c r="G128" s="36"/>
      <c r="H128" s="37"/>
      <c r="I128" s="38" t="s">
        <v>85</v>
      </c>
      <c r="O128" s="20"/>
    </row>
    <row r="129" spans="1:15" ht="24.95" customHeight="1" x14ac:dyDescent="0.15">
      <c r="A129" s="36">
        <v>14.9</v>
      </c>
      <c r="B129" s="39" t="s">
        <v>88</v>
      </c>
      <c r="C129" s="36" t="s">
        <v>27</v>
      </c>
      <c r="D129" s="44">
        <f>SUM(D126:D128)</f>
        <v>2012</v>
      </c>
      <c r="E129" s="43">
        <v>0.03</v>
      </c>
      <c r="F129" s="35">
        <f t="shared" si="6"/>
        <v>60.36</v>
      </c>
      <c r="G129" s="36"/>
      <c r="H129" s="37"/>
      <c r="I129" s="38" t="s">
        <v>85</v>
      </c>
      <c r="O129" s="20"/>
    </row>
    <row r="130" spans="1:15" ht="24.95" customHeight="1" x14ac:dyDescent="0.15">
      <c r="A130" s="31">
        <v>15</v>
      </c>
      <c r="B130" s="32" t="s">
        <v>63</v>
      </c>
      <c r="C130" s="31"/>
      <c r="D130" s="33"/>
      <c r="E130" s="34"/>
      <c r="F130" s="35"/>
      <c r="G130" s="36"/>
      <c r="H130" s="37"/>
      <c r="I130" s="38"/>
      <c r="O130" s="20"/>
    </row>
    <row r="131" spans="1:15" ht="24.95" customHeight="1" x14ac:dyDescent="0.15">
      <c r="A131" s="36">
        <v>15.1</v>
      </c>
      <c r="B131" s="39" t="s">
        <v>79</v>
      </c>
      <c r="C131" s="36" t="s">
        <v>24</v>
      </c>
      <c r="D131" s="40">
        <v>16.821999999999999</v>
      </c>
      <c r="E131" s="41">
        <v>0.01</v>
      </c>
      <c r="F131" s="35">
        <f t="shared" ref="F131:F138" si="7">D131*E131</f>
        <v>0.16822000000000001</v>
      </c>
      <c r="G131" s="36"/>
      <c r="H131" s="37"/>
      <c r="I131" s="38" t="s">
        <v>80</v>
      </c>
      <c r="O131" s="20"/>
    </row>
    <row r="132" spans="1:15" ht="24.95" customHeight="1" x14ac:dyDescent="0.15">
      <c r="A132" s="36">
        <v>15.2</v>
      </c>
      <c r="B132" s="39" t="s">
        <v>81</v>
      </c>
      <c r="C132" s="36" t="s">
        <v>24</v>
      </c>
      <c r="D132" s="40">
        <v>2.8</v>
      </c>
      <c r="E132" s="41">
        <v>0.01</v>
      </c>
      <c r="F132" s="42">
        <f t="shared" si="7"/>
        <v>2.8000000000000001E-2</v>
      </c>
      <c r="G132" s="36"/>
      <c r="H132" s="37"/>
      <c r="I132" s="38" t="s">
        <v>80</v>
      </c>
      <c r="O132" s="20"/>
    </row>
    <row r="133" spans="1:15" ht="24.95" customHeight="1" x14ac:dyDescent="0.15">
      <c r="A133" s="36">
        <v>15.3</v>
      </c>
      <c r="B133" s="39" t="s">
        <v>82</v>
      </c>
      <c r="C133" s="36" t="s">
        <v>27</v>
      </c>
      <c r="D133" s="40">
        <v>1</v>
      </c>
      <c r="E133" s="41">
        <v>0.01</v>
      </c>
      <c r="F133" s="35">
        <f t="shared" si="7"/>
        <v>0.01</v>
      </c>
      <c r="G133" s="36"/>
      <c r="H133" s="37"/>
      <c r="I133" s="38" t="s">
        <v>80</v>
      </c>
      <c r="O133" s="20"/>
    </row>
    <row r="134" spans="1:15" ht="24.95" customHeight="1" x14ac:dyDescent="0.15">
      <c r="A134" s="36">
        <v>15.4</v>
      </c>
      <c r="B134" s="39" t="s">
        <v>83</v>
      </c>
      <c r="C134" s="36" t="s">
        <v>27</v>
      </c>
      <c r="D134" s="40">
        <v>9</v>
      </c>
      <c r="E134" s="43">
        <v>0.03</v>
      </c>
      <c r="F134" s="35">
        <f t="shared" si="7"/>
        <v>0.27</v>
      </c>
      <c r="G134" s="36"/>
      <c r="H134" s="37"/>
      <c r="I134" s="38" t="s">
        <v>80</v>
      </c>
      <c r="O134" s="20"/>
    </row>
    <row r="135" spans="1:15" ht="24.95" customHeight="1" x14ac:dyDescent="0.15">
      <c r="A135" s="36">
        <v>15.5</v>
      </c>
      <c r="B135" s="39" t="s">
        <v>84</v>
      </c>
      <c r="C135" s="36" t="s">
        <v>27</v>
      </c>
      <c r="D135" s="44">
        <v>167</v>
      </c>
      <c r="E135" s="43">
        <v>0.05</v>
      </c>
      <c r="F135" s="35">
        <f t="shared" si="7"/>
        <v>8.35</v>
      </c>
      <c r="G135" s="36"/>
      <c r="H135" s="37"/>
      <c r="I135" s="38" t="s">
        <v>85</v>
      </c>
      <c r="O135" s="20"/>
    </row>
    <row r="136" spans="1:15" ht="24.95" customHeight="1" x14ac:dyDescent="0.15">
      <c r="A136" s="36">
        <v>15.6</v>
      </c>
      <c r="B136" s="39" t="s">
        <v>86</v>
      </c>
      <c r="C136" s="36" t="s">
        <v>27</v>
      </c>
      <c r="D136" s="44">
        <v>4982</v>
      </c>
      <c r="E136" s="43">
        <v>0.05</v>
      </c>
      <c r="F136" s="35">
        <f t="shared" si="7"/>
        <v>249.1</v>
      </c>
      <c r="G136" s="36"/>
      <c r="H136" s="37"/>
      <c r="I136" s="38" t="s">
        <v>85</v>
      </c>
      <c r="O136" s="20"/>
    </row>
    <row r="137" spans="1:15" ht="24.95" customHeight="1" x14ac:dyDescent="0.15">
      <c r="A137" s="36">
        <v>15.7</v>
      </c>
      <c r="B137" s="39" t="s">
        <v>87</v>
      </c>
      <c r="C137" s="36" t="s">
        <v>27</v>
      </c>
      <c r="D137" s="44">
        <v>466</v>
      </c>
      <c r="E137" s="43">
        <v>0.05</v>
      </c>
      <c r="F137" s="35">
        <f t="shared" si="7"/>
        <v>23.3</v>
      </c>
      <c r="G137" s="36"/>
      <c r="H137" s="37"/>
      <c r="I137" s="38" t="s">
        <v>85</v>
      </c>
      <c r="O137" s="20"/>
    </row>
    <row r="138" spans="1:15" ht="24.95" customHeight="1" x14ac:dyDescent="0.15">
      <c r="A138" s="36">
        <v>15.8</v>
      </c>
      <c r="B138" s="39" t="s">
        <v>88</v>
      </c>
      <c r="C138" s="36" t="s">
        <v>27</v>
      </c>
      <c r="D138" s="44">
        <f>SUM(D136:D137)</f>
        <v>5448</v>
      </c>
      <c r="E138" s="43">
        <v>0.03</v>
      </c>
      <c r="F138" s="35">
        <f t="shared" si="7"/>
        <v>163.44</v>
      </c>
      <c r="G138" s="36"/>
      <c r="H138" s="37"/>
      <c r="I138" s="38" t="s">
        <v>85</v>
      </c>
      <c r="O138" s="20"/>
    </row>
    <row r="139" spans="1:15" ht="24.95" customHeight="1" x14ac:dyDescent="0.15">
      <c r="A139" s="31">
        <v>16</v>
      </c>
      <c r="B139" s="32" t="s">
        <v>65</v>
      </c>
      <c r="C139" s="31"/>
      <c r="D139" s="33"/>
      <c r="E139" s="34"/>
      <c r="F139" s="35"/>
      <c r="G139" s="36"/>
      <c r="H139" s="37"/>
      <c r="I139" s="38"/>
      <c r="O139" s="20"/>
    </row>
    <row r="140" spans="1:15" ht="24.95" customHeight="1" x14ac:dyDescent="0.15">
      <c r="A140" s="36">
        <v>16.100000000000001</v>
      </c>
      <c r="B140" s="39" t="s">
        <v>79</v>
      </c>
      <c r="C140" s="36" t="s">
        <v>24</v>
      </c>
      <c r="D140" s="40">
        <v>30.95</v>
      </c>
      <c r="E140" s="41">
        <v>0.01</v>
      </c>
      <c r="F140" s="42">
        <f t="shared" ref="F140:F147" si="8">D140*E140</f>
        <v>0.3095</v>
      </c>
      <c r="G140" s="36"/>
      <c r="H140" s="37"/>
      <c r="I140" s="38" t="s">
        <v>80</v>
      </c>
      <c r="O140" s="20"/>
    </row>
    <row r="141" spans="1:15" ht="24.95" customHeight="1" x14ac:dyDescent="0.15">
      <c r="A141" s="36">
        <v>16.2</v>
      </c>
      <c r="B141" s="39" t="s">
        <v>81</v>
      </c>
      <c r="C141" s="36" t="s">
        <v>24</v>
      </c>
      <c r="D141" s="40">
        <v>9.2970000000000006</v>
      </c>
      <c r="E141" s="41">
        <v>0.01</v>
      </c>
      <c r="F141" s="35">
        <f t="shared" si="8"/>
        <v>9.2969999999999997E-2</v>
      </c>
      <c r="G141" s="36"/>
      <c r="H141" s="37"/>
      <c r="I141" s="38" t="s">
        <v>80</v>
      </c>
      <c r="O141" s="20"/>
    </row>
    <row r="142" spans="1:15" ht="24.95" customHeight="1" x14ac:dyDescent="0.15">
      <c r="A142" s="36">
        <v>16.3</v>
      </c>
      <c r="B142" s="39" t="s">
        <v>82</v>
      </c>
      <c r="C142" s="36" t="s">
        <v>27</v>
      </c>
      <c r="D142" s="40">
        <v>4</v>
      </c>
      <c r="E142" s="41">
        <v>0.01</v>
      </c>
      <c r="F142" s="35">
        <f t="shared" si="8"/>
        <v>0.04</v>
      </c>
      <c r="G142" s="36"/>
      <c r="H142" s="37"/>
      <c r="I142" s="38" t="s">
        <v>80</v>
      </c>
      <c r="O142" s="20"/>
    </row>
    <row r="143" spans="1:15" ht="24.95" customHeight="1" x14ac:dyDescent="0.15">
      <c r="A143" s="36">
        <v>16.399999999999999</v>
      </c>
      <c r="B143" s="39" t="s">
        <v>83</v>
      </c>
      <c r="C143" s="36" t="s">
        <v>27</v>
      </c>
      <c r="D143" s="40">
        <v>38</v>
      </c>
      <c r="E143" s="43">
        <v>0.03</v>
      </c>
      <c r="F143" s="35">
        <f t="shared" si="8"/>
        <v>1.1399999999999999</v>
      </c>
      <c r="G143" s="36"/>
      <c r="H143" s="37"/>
      <c r="I143" s="38" t="s">
        <v>80</v>
      </c>
      <c r="O143" s="20"/>
    </row>
    <row r="144" spans="1:15" ht="24.95" customHeight="1" x14ac:dyDescent="0.15">
      <c r="A144" s="36">
        <v>16.5</v>
      </c>
      <c r="B144" s="39" t="s">
        <v>84</v>
      </c>
      <c r="C144" s="36" t="s">
        <v>27</v>
      </c>
      <c r="D144" s="44">
        <v>320</v>
      </c>
      <c r="E144" s="43">
        <v>0.05</v>
      </c>
      <c r="F144" s="35">
        <f t="shared" si="8"/>
        <v>16</v>
      </c>
      <c r="G144" s="36"/>
      <c r="H144" s="37"/>
      <c r="I144" s="38" t="s">
        <v>85</v>
      </c>
      <c r="O144" s="20"/>
    </row>
    <row r="145" spans="1:15" ht="24.95" customHeight="1" x14ac:dyDescent="0.15">
      <c r="A145" s="36">
        <v>16.600000000000001</v>
      </c>
      <c r="B145" s="39" t="s">
        <v>86</v>
      </c>
      <c r="C145" s="36" t="s">
        <v>27</v>
      </c>
      <c r="D145" s="44">
        <v>7492</v>
      </c>
      <c r="E145" s="43">
        <v>0.05</v>
      </c>
      <c r="F145" s="35">
        <f t="shared" si="8"/>
        <v>374.6</v>
      </c>
      <c r="G145" s="36"/>
      <c r="H145" s="37"/>
      <c r="I145" s="38" t="s">
        <v>85</v>
      </c>
      <c r="O145" s="20"/>
    </row>
    <row r="146" spans="1:15" ht="24.95" customHeight="1" x14ac:dyDescent="0.15">
      <c r="A146" s="36">
        <v>16.7</v>
      </c>
      <c r="B146" s="39" t="s">
        <v>87</v>
      </c>
      <c r="C146" s="36" t="s">
        <v>27</v>
      </c>
      <c r="D146" s="44">
        <v>15</v>
      </c>
      <c r="E146" s="43">
        <v>0.05</v>
      </c>
      <c r="F146" s="35">
        <f t="shared" si="8"/>
        <v>0.75</v>
      </c>
      <c r="G146" s="36"/>
      <c r="H146" s="37"/>
      <c r="I146" s="38" t="s">
        <v>85</v>
      </c>
      <c r="O146" s="20"/>
    </row>
    <row r="147" spans="1:15" ht="24.95" customHeight="1" x14ac:dyDescent="0.15">
      <c r="A147" s="36">
        <v>16.8</v>
      </c>
      <c r="B147" s="39" t="s">
        <v>88</v>
      </c>
      <c r="C147" s="36" t="s">
        <v>27</v>
      </c>
      <c r="D147" s="44">
        <f>SUM(D145:D146)</f>
        <v>7507</v>
      </c>
      <c r="E147" s="43">
        <v>0.03</v>
      </c>
      <c r="F147" s="35">
        <f t="shared" si="8"/>
        <v>225.21</v>
      </c>
      <c r="G147" s="36"/>
      <c r="H147" s="37"/>
      <c r="I147" s="38" t="s">
        <v>85</v>
      </c>
      <c r="O147" s="20"/>
    </row>
    <row r="148" spans="1:15" ht="24.95" customHeight="1" x14ac:dyDescent="0.15">
      <c r="A148" s="31">
        <v>17</v>
      </c>
      <c r="B148" s="32" t="s">
        <v>67</v>
      </c>
      <c r="C148" s="31"/>
      <c r="D148" s="33"/>
      <c r="E148" s="34"/>
      <c r="F148" s="35"/>
      <c r="G148" s="36"/>
      <c r="H148" s="37"/>
      <c r="I148" s="38"/>
      <c r="O148" s="20"/>
    </row>
    <row r="149" spans="1:15" ht="24.95" customHeight="1" x14ac:dyDescent="0.15">
      <c r="A149" s="36">
        <v>17.100000000000001</v>
      </c>
      <c r="B149" s="39" t="s">
        <v>79</v>
      </c>
      <c r="C149" s="36" t="s">
        <v>24</v>
      </c>
      <c r="D149" s="40">
        <v>10</v>
      </c>
      <c r="E149" s="41">
        <v>0.01</v>
      </c>
      <c r="F149" s="42">
        <f t="shared" ref="F149:F155" si="9">D149*E149</f>
        <v>0.1</v>
      </c>
      <c r="G149" s="36"/>
      <c r="H149" s="37"/>
      <c r="I149" s="38" t="s">
        <v>80</v>
      </c>
      <c r="O149" s="20"/>
    </row>
    <row r="150" spans="1:15" ht="24.95" customHeight="1" x14ac:dyDescent="0.15">
      <c r="A150" s="36">
        <v>17.2</v>
      </c>
      <c r="B150" s="39" t="s">
        <v>81</v>
      </c>
      <c r="C150" s="36" t="s">
        <v>24</v>
      </c>
      <c r="D150" s="40">
        <v>1.51</v>
      </c>
      <c r="E150" s="41">
        <v>0.01</v>
      </c>
      <c r="F150" s="42">
        <f t="shared" si="9"/>
        <v>1.5100000000000001E-2</v>
      </c>
      <c r="G150" s="36"/>
      <c r="H150" s="37"/>
      <c r="I150" s="38" t="s">
        <v>80</v>
      </c>
      <c r="O150" s="20"/>
    </row>
    <row r="151" spans="1:15" ht="24.95" customHeight="1" x14ac:dyDescent="0.15">
      <c r="A151" s="36">
        <v>17.3</v>
      </c>
      <c r="B151" s="39" t="s">
        <v>82</v>
      </c>
      <c r="C151" s="36" t="s">
        <v>27</v>
      </c>
      <c r="D151" s="40">
        <v>3</v>
      </c>
      <c r="E151" s="41">
        <v>0.01</v>
      </c>
      <c r="F151" s="35">
        <f t="shared" si="9"/>
        <v>0.03</v>
      </c>
      <c r="G151" s="36"/>
      <c r="H151" s="37"/>
      <c r="I151" s="38" t="s">
        <v>80</v>
      </c>
      <c r="O151" s="20"/>
    </row>
    <row r="152" spans="1:15" ht="24.95" customHeight="1" x14ac:dyDescent="0.15">
      <c r="A152" s="36">
        <v>17.399999999999999</v>
      </c>
      <c r="B152" s="39" t="s">
        <v>83</v>
      </c>
      <c r="C152" s="36" t="s">
        <v>27</v>
      </c>
      <c r="D152" s="40">
        <v>19</v>
      </c>
      <c r="E152" s="43">
        <v>0.03</v>
      </c>
      <c r="F152" s="35">
        <f t="shared" si="9"/>
        <v>0.56999999999999995</v>
      </c>
      <c r="G152" s="36"/>
      <c r="H152" s="37"/>
      <c r="I152" s="38" t="s">
        <v>80</v>
      </c>
      <c r="O152" s="20"/>
    </row>
    <row r="153" spans="1:15" ht="24.95" customHeight="1" x14ac:dyDescent="0.15">
      <c r="A153" s="36">
        <v>17.5</v>
      </c>
      <c r="B153" s="39" t="s">
        <v>84</v>
      </c>
      <c r="C153" s="36" t="s">
        <v>27</v>
      </c>
      <c r="D153" s="44">
        <v>141</v>
      </c>
      <c r="E153" s="43">
        <v>0.05</v>
      </c>
      <c r="F153" s="35">
        <f t="shared" si="9"/>
        <v>7.05</v>
      </c>
      <c r="G153" s="36"/>
      <c r="H153" s="37"/>
      <c r="I153" s="38" t="s">
        <v>85</v>
      </c>
      <c r="O153" s="20"/>
    </row>
    <row r="154" spans="1:15" ht="24.95" customHeight="1" x14ac:dyDescent="0.15">
      <c r="A154" s="36">
        <v>17.600000000000001</v>
      </c>
      <c r="B154" s="39" t="s">
        <v>86</v>
      </c>
      <c r="C154" s="36" t="s">
        <v>27</v>
      </c>
      <c r="D154" s="44">
        <v>978</v>
      </c>
      <c r="E154" s="43">
        <v>0.05</v>
      </c>
      <c r="F154" s="35">
        <f t="shared" si="9"/>
        <v>48.9</v>
      </c>
      <c r="G154" s="36"/>
      <c r="H154" s="37"/>
      <c r="I154" s="38" t="s">
        <v>85</v>
      </c>
      <c r="O154" s="20"/>
    </row>
    <row r="155" spans="1:15" ht="24.95" customHeight="1" x14ac:dyDescent="0.15">
      <c r="A155" s="36">
        <v>17.7</v>
      </c>
      <c r="B155" s="39" t="s">
        <v>88</v>
      </c>
      <c r="C155" s="36" t="s">
        <v>27</v>
      </c>
      <c r="D155" s="44">
        <f>SUM(D154:D154)</f>
        <v>978</v>
      </c>
      <c r="E155" s="43">
        <v>0.03</v>
      </c>
      <c r="F155" s="35">
        <f t="shared" si="9"/>
        <v>29.34</v>
      </c>
      <c r="G155" s="36"/>
      <c r="H155" s="37"/>
      <c r="I155" s="38" t="s">
        <v>85</v>
      </c>
      <c r="O155" s="20"/>
    </row>
    <row r="156" spans="1:15" ht="24.95" customHeight="1" x14ac:dyDescent="0.15">
      <c r="A156" s="31">
        <v>18</v>
      </c>
      <c r="B156" s="32" t="s">
        <v>69</v>
      </c>
      <c r="C156" s="31"/>
      <c r="D156" s="33"/>
      <c r="E156" s="34"/>
      <c r="F156" s="35"/>
      <c r="G156" s="36"/>
      <c r="H156" s="37"/>
      <c r="I156" s="38"/>
      <c r="O156" s="20"/>
    </row>
    <row r="157" spans="1:15" ht="24.95" customHeight="1" x14ac:dyDescent="0.15">
      <c r="A157" s="36">
        <v>18.100000000000001</v>
      </c>
      <c r="B157" s="39" t="s">
        <v>79</v>
      </c>
      <c r="C157" s="36" t="s">
        <v>24</v>
      </c>
      <c r="D157" s="40">
        <v>15.125</v>
      </c>
      <c r="E157" s="41">
        <v>0.01</v>
      </c>
      <c r="F157" s="51">
        <f t="shared" ref="F157:F164" si="10">D157*E157</f>
        <v>0.15125</v>
      </c>
      <c r="G157" s="36"/>
      <c r="H157" s="37"/>
      <c r="I157" s="38" t="s">
        <v>80</v>
      </c>
      <c r="O157" s="20"/>
    </row>
    <row r="158" spans="1:15" ht="24.95" customHeight="1" x14ac:dyDescent="0.15">
      <c r="A158" s="36">
        <v>18.2</v>
      </c>
      <c r="B158" s="39" t="s">
        <v>81</v>
      </c>
      <c r="C158" s="36" t="s">
        <v>24</v>
      </c>
      <c r="D158" s="40">
        <v>1.46</v>
      </c>
      <c r="E158" s="41">
        <v>0.01</v>
      </c>
      <c r="F158" s="42">
        <f t="shared" si="10"/>
        <v>1.46E-2</v>
      </c>
      <c r="G158" s="36"/>
      <c r="H158" s="37"/>
      <c r="I158" s="38" t="s">
        <v>80</v>
      </c>
      <c r="O158" s="20"/>
    </row>
    <row r="159" spans="1:15" ht="24.95" customHeight="1" x14ac:dyDescent="0.15">
      <c r="A159" s="36">
        <v>18.3</v>
      </c>
      <c r="B159" s="39" t="s">
        <v>82</v>
      </c>
      <c r="C159" s="36" t="s">
        <v>27</v>
      </c>
      <c r="D159" s="40">
        <v>1</v>
      </c>
      <c r="E159" s="41">
        <v>0.01</v>
      </c>
      <c r="F159" s="35">
        <f t="shared" si="10"/>
        <v>0.01</v>
      </c>
      <c r="G159" s="36"/>
      <c r="H159" s="37"/>
      <c r="I159" s="38" t="s">
        <v>80</v>
      </c>
      <c r="O159" s="20"/>
    </row>
    <row r="160" spans="1:15" ht="24.95" customHeight="1" x14ac:dyDescent="0.15">
      <c r="A160" s="36">
        <v>18.399999999999999</v>
      </c>
      <c r="B160" s="39" t="s">
        <v>83</v>
      </c>
      <c r="C160" s="36" t="s">
        <v>27</v>
      </c>
      <c r="D160" s="40">
        <v>6</v>
      </c>
      <c r="E160" s="43">
        <v>0.03</v>
      </c>
      <c r="F160" s="35">
        <f t="shared" si="10"/>
        <v>0.18</v>
      </c>
      <c r="G160" s="36"/>
      <c r="H160" s="37"/>
      <c r="I160" s="38" t="s">
        <v>80</v>
      </c>
      <c r="O160" s="20"/>
    </row>
    <row r="161" spans="1:15" ht="24.95" customHeight="1" x14ac:dyDescent="0.15">
      <c r="A161" s="36">
        <v>18.5</v>
      </c>
      <c r="B161" s="39" t="s">
        <v>84</v>
      </c>
      <c r="C161" s="36" t="s">
        <v>27</v>
      </c>
      <c r="D161" s="44">
        <v>213</v>
      </c>
      <c r="E161" s="43">
        <v>0.05</v>
      </c>
      <c r="F161" s="35">
        <f t="shared" si="10"/>
        <v>10.65</v>
      </c>
      <c r="G161" s="36"/>
      <c r="H161" s="37"/>
      <c r="I161" s="38" t="s">
        <v>85</v>
      </c>
      <c r="O161" s="20"/>
    </row>
    <row r="162" spans="1:15" ht="24.95" customHeight="1" x14ac:dyDescent="0.15">
      <c r="A162" s="36">
        <v>18.600000000000001</v>
      </c>
      <c r="B162" s="39" t="s">
        <v>86</v>
      </c>
      <c r="C162" s="36" t="s">
        <v>27</v>
      </c>
      <c r="D162" s="44">
        <v>1056</v>
      </c>
      <c r="E162" s="43">
        <v>0.05</v>
      </c>
      <c r="F162" s="35">
        <f t="shared" si="10"/>
        <v>52.8</v>
      </c>
      <c r="G162" s="36"/>
      <c r="H162" s="37"/>
      <c r="I162" s="38" t="s">
        <v>85</v>
      </c>
      <c r="O162" s="20"/>
    </row>
    <row r="163" spans="1:15" ht="24.95" customHeight="1" x14ac:dyDescent="0.15">
      <c r="A163" s="36">
        <v>18.7</v>
      </c>
      <c r="B163" s="39" t="s">
        <v>87</v>
      </c>
      <c r="C163" s="36" t="s">
        <v>27</v>
      </c>
      <c r="D163" s="44">
        <v>758</v>
      </c>
      <c r="E163" s="43">
        <v>0.05</v>
      </c>
      <c r="F163" s="35">
        <f t="shared" si="10"/>
        <v>37.9</v>
      </c>
      <c r="G163" s="36"/>
      <c r="H163" s="37"/>
      <c r="I163" s="38" t="s">
        <v>85</v>
      </c>
      <c r="O163" s="20"/>
    </row>
    <row r="164" spans="1:15" ht="24.95" customHeight="1" x14ac:dyDescent="0.15">
      <c r="A164" s="36">
        <v>18.8</v>
      </c>
      <c r="B164" s="39" t="s">
        <v>88</v>
      </c>
      <c r="C164" s="36" t="s">
        <v>27</v>
      </c>
      <c r="D164" s="44">
        <f>SUM(D162:D163)</f>
        <v>1814</v>
      </c>
      <c r="E164" s="43">
        <v>0.03</v>
      </c>
      <c r="F164" s="35">
        <f t="shared" si="10"/>
        <v>54.42</v>
      </c>
      <c r="G164" s="36"/>
      <c r="H164" s="37"/>
      <c r="I164" s="38" t="s">
        <v>85</v>
      </c>
      <c r="O164" s="20"/>
    </row>
    <row r="165" spans="1:15" s="21" customFormat="1" ht="24.95" customHeight="1" x14ac:dyDescent="0.15">
      <c r="A165" s="52">
        <v>19</v>
      </c>
      <c r="B165" s="53" t="s">
        <v>71</v>
      </c>
      <c r="C165" s="36" t="s">
        <v>72</v>
      </c>
      <c r="D165" s="12">
        <v>1</v>
      </c>
      <c r="E165" s="35" t="s">
        <v>73</v>
      </c>
      <c r="F165" s="35">
        <f>D165</f>
        <v>1</v>
      </c>
      <c r="G165" s="36"/>
      <c r="H165" s="37"/>
      <c r="I165" s="38" t="s">
        <v>74</v>
      </c>
    </row>
    <row r="166" spans="1:15" s="21" customFormat="1" ht="24.95" customHeight="1" x14ac:dyDescent="0.15">
      <c r="A166" s="54"/>
      <c r="B166" s="28" t="s">
        <v>91</v>
      </c>
      <c r="C166" s="36"/>
      <c r="D166" s="36"/>
      <c r="E166" s="55"/>
      <c r="F166" s="36"/>
      <c r="G166" s="36"/>
      <c r="H166" s="29"/>
      <c r="I166" s="38"/>
    </row>
  </sheetData>
  <sheetProtection algorithmName="SHA-512" hashValue="heOpusZhAxwCLcIVa5yzawlzz6XKlUTvAK5Y3S80bglT2b4nODMsV2mXQv4kd5HpIJrkJbe9BRYU0DngZkRVDw==" saltValue="dYekveWOBufwzaIMrx6B4g==" spinCount="100000" sheet="1" objects="1" scenarios="1" formatColumns="0" formatRows="0"/>
  <protectedRanges>
    <protectedRange sqref="G4:H166" name="区域1"/>
  </protectedRanges>
  <mergeCells count="5">
    <mergeCell ref="A1:I1"/>
    <mergeCell ref="A2:A3"/>
    <mergeCell ref="B2:B3"/>
    <mergeCell ref="C2:C3"/>
    <mergeCell ref="I2:I3"/>
  </mergeCells>
  <phoneticPr fontId="18" type="noConversion"/>
  <conditionalFormatting sqref="A13:C14">
    <cfRule type="cellIs" dxfId="21" priority="159" operator="equal">
      <formula>#REF!</formula>
    </cfRule>
  </conditionalFormatting>
  <conditionalFormatting sqref="A16:C20">
    <cfRule type="cellIs" dxfId="20" priority="162" operator="equal">
      <formula>#REF!</formula>
    </cfRule>
  </conditionalFormatting>
  <conditionalFormatting sqref="A87:C88">
    <cfRule type="cellIs" dxfId="19" priority="165" operator="equal">
      <formula>#REF!</formula>
    </cfRule>
  </conditionalFormatting>
  <conditionalFormatting sqref="A59:D68">
    <cfRule type="cellIs" dxfId="18" priority="153" operator="equal">
      <formula>#REF!</formula>
    </cfRule>
  </conditionalFormatting>
  <conditionalFormatting sqref="A30:E30">
    <cfRule type="cellIs" dxfId="17" priority="137" operator="equal">
      <formula>#REF!</formula>
    </cfRule>
  </conditionalFormatting>
  <conditionalFormatting sqref="A111:E111">
    <cfRule type="cellIs" dxfId="16" priority="154" operator="equal">
      <formula>#REF!</formula>
    </cfRule>
  </conditionalFormatting>
  <conditionalFormatting sqref="A120:E120 A121:D129">
    <cfRule type="cellIs" dxfId="15" priority="81" operator="equal">
      <formula>#REF!</formula>
    </cfRule>
  </conditionalFormatting>
  <conditionalFormatting sqref="A130:E130">
    <cfRule type="cellIs" dxfId="14" priority="70" operator="equal">
      <formula>#REF!</formula>
    </cfRule>
  </conditionalFormatting>
  <conditionalFormatting sqref="A139:E139">
    <cfRule type="cellIs" dxfId="13" priority="59" operator="equal">
      <formula>#REF!</formula>
    </cfRule>
  </conditionalFormatting>
  <conditionalFormatting sqref="A148:E148">
    <cfRule type="cellIs" dxfId="12" priority="48" operator="equal">
      <formula>#REF!</formula>
    </cfRule>
  </conditionalFormatting>
  <conditionalFormatting sqref="A156:E156">
    <cfRule type="cellIs" dxfId="11" priority="37" operator="equal">
      <formula>#REF!</formula>
    </cfRule>
  </conditionalFormatting>
  <conditionalFormatting sqref="B8">
    <cfRule type="cellIs" dxfId="10" priority="167" operator="equal">
      <formula>#REF!</formula>
    </cfRule>
  </conditionalFormatting>
  <conditionalFormatting sqref="B5:C7 D6:D7">
    <cfRule type="cellIs" dxfId="9" priority="166" operator="equal">
      <formula>#REF!</formula>
    </cfRule>
  </conditionalFormatting>
  <conditionalFormatting sqref="B94:C97">
    <cfRule type="cellIs" dxfId="8" priority="161" operator="equal">
      <formula>#REF!</formula>
    </cfRule>
  </conditionalFormatting>
  <conditionalFormatting sqref="B72:D72">
    <cfRule type="cellIs" dxfId="7" priority="152" operator="equal">
      <formula>#REF!</formula>
    </cfRule>
  </conditionalFormatting>
  <conditionalFormatting sqref="C8:C12 I8:I12 A9:B12 G9:H12 E10:E13 E17:E21 A21:D21 A23:D29 E25:E29 A41:D47 E44:E47 A72:A77 B73:E77 A81:A104 E82:E87 B86:C86 D86:D88 A89:D89 B90:D93 E91:E95 A98:D102 E99:E102 A105:D110 E107:E110 A112:D119 E115:E119 A131:D138 E134:E138 A140:D147 E143:E147 A149:D155 E152:E155 A157:D164 E160:E164">
    <cfRule type="cellIs" dxfId="6" priority="157" operator="equal">
      <formula>#REF!</formula>
    </cfRule>
  </conditionalFormatting>
  <conditionalFormatting sqref="E3 A4:C4 G4:I8 A5:A8 E8 D9:E9 A15:D15 A31:D39 A40:E40 A48:E48 A49:D57 A58:E58 A69:E69 A70:D71 A78:E78 A79:D80 B81:D85 D97 B103:E103 B104:D104">
    <cfRule type="cellIs" dxfId="5" priority="160" operator="equal">
      <formula>#REF!</formula>
    </cfRule>
  </conditionalFormatting>
  <conditionalFormatting sqref="E34:E39">
    <cfRule type="cellIs" dxfId="4" priority="25" operator="equal">
      <formula>#REF!</formula>
    </cfRule>
  </conditionalFormatting>
  <conditionalFormatting sqref="E52:E57">
    <cfRule type="cellIs" dxfId="3" priority="23" operator="equal">
      <formula>#REF!</formula>
    </cfRule>
  </conditionalFormatting>
  <conditionalFormatting sqref="E62:E68">
    <cfRule type="cellIs" dxfId="2" priority="22" operator="equal">
      <formula>#REF!</formula>
    </cfRule>
  </conditionalFormatting>
  <conditionalFormatting sqref="E124:E129">
    <cfRule type="cellIs" dxfId="1" priority="15" operator="equal">
      <formula>#REF!</formula>
    </cfRule>
  </conditionalFormatting>
  <conditionalFormatting sqref="G13:I164 A22:E22">
    <cfRule type="cellIs" dxfId="0" priority="91" operator="equal">
      <formula>#REF!</formula>
    </cfRule>
  </conditionalFormatting>
  <printOptions horizontalCentered="1"/>
  <pageMargins left="0.39370078740157499" right="0.39370078740157499" top="0.59055118110236204" bottom="0.39370078740157499" header="0.39370078740157499" footer="0.196850393700787"/>
  <pageSetup paperSize="9" fitToHeight="0" orientation="landscape" r:id="rId1"/>
  <ignoredErrors>
    <ignoredError sqref="D39 D119 D110 D94 D68 D77" formulaRange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I11"/>
  <sheetViews>
    <sheetView workbookViewId="0">
      <selection activeCell="G4" sqref="G4"/>
    </sheetView>
  </sheetViews>
  <sheetFormatPr defaultColWidth="9" defaultRowHeight="11.25" x14ac:dyDescent="0.15"/>
  <cols>
    <col min="1" max="1" width="6.625" style="1" customWidth="1"/>
    <col min="2" max="2" width="30.625" style="1" customWidth="1"/>
    <col min="3" max="3" width="8.625" style="1" customWidth="1"/>
    <col min="4" max="4" width="11.625" style="1" customWidth="1"/>
    <col min="5" max="5" width="13.625" style="1" customWidth="1"/>
    <col min="6" max="7" width="11.625" style="1" customWidth="1"/>
    <col min="8" max="8" width="15.625" style="2" customWidth="1"/>
    <col min="9" max="9" width="15.625" style="1" customWidth="1"/>
    <col min="10" max="16384" width="9" style="1"/>
  </cols>
  <sheetData>
    <row r="1" spans="1:9" ht="35.1" customHeight="1" x14ac:dyDescent="0.15">
      <c r="A1" s="104" t="s">
        <v>92</v>
      </c>
      <c r="B1" s="104"/>
      <c r="C1" s="104"/>
      <c r="D1" s="104"/>
      <c r="E1" s="104"/>
      <c r="F1" s="104"/>
      <c r="G1" s="104"/>
      <c r="H1" s="104"/>
      <c r="I1" s="104"/>
    </row>
    <row r="2" spans="1:9" ht="20.100000000000001" customHeight="1" x14ac:dyDescent="0.15">
      <c r="A2" s="101" t="s">
        <v>1</v>
      </c>
      <c r="B2" s="101" t="s">
        <v>9</v>
      </c>
      <c r="C2" s="101" t="s">
        <v>10</v>
      </c>
      <c r="D2" s="3" t="s">
        <v>11</v>
      </c>
      <c r="E2" s="4" t="s">
        <v>93</v>
      </c>
      <c r="F2" s="3" t="s">
        <v>13</v>
      </c>
      <c r="G2" s="3" t="s">
        <v>14</v>
      </c>
      <c r="H2" s="5" t="s">
        <v>15</v>
      </c>
      <c r="I2" s="105" t="s">
        <v>16</v>
      </c>
    </row>
    <row r="3" spans="1:9" ht="20.100000000000001" customHeight="1" x14ac:dyDescent="0.15">
      <c r="A3" s="101"/>
      <c r="B3" s="101"/>
      <c r="C3" s="101"/>
      <c r="D3" s="3" t="s">
        <v>18</v>
      </c>
      <c r="E3" s="3" t="s">
        <v>19</v>
      </c>
      <c r="F3" s="3" t="s">
        <v>20</v>
      </c>
      <c r="G3" s="3" t="s">
        <v>77</v>
      </c>
      <c r="H3" s="5" t="s">
        <v>78</v>
      </c>
      <c r="I3" s="106"/>
    </row>
    <row r="4" spans="1:9" ht="35.1" customHeight="1" x14ac:dyDescent="0.15">
      <c r="A4" s="6">
        <v>1</v>
      </c>
      <c r="B4" s="7" t="s">
        <v>94</v>
      </c>
      <c r="C4" s="8" t="s">
        <v>95</v>
      </c>
      <c r="D4" s="9">
        <v>29.236000000000001</v>
      </c>
      <c r="E4" s="10">
        <v>150</v>
      </c>
      <c r="F4" s="11">
        <f>D4*E4</f>
        <v>4385.3999999999996</v>
      </c>
      <c r="G4" s="12"/>
      <c r="H4" s="13"/>
      <c r="I4" s="14"/>
    </row>
    <row r="5" spans="1:9" ht="35.1" customHeight="1" x14ac:dyDescent="0.15">
      <c r="A5" s="6">
        <v>2</v>
      </c>
      <c r="B5" s="7" t="s">
        <v>96</v>
      </c>
      <c r="C5" s="8" t="s">
        <v>72</v>
      </c>
      <c r="D5" s="10">
        <v>1</v>
      </c>
      <c r="E5" s="10" t="s">
        <v>73</v>
      </c>
      <c r="F5" s="11">
        <f t="shared" ref="F5:F10" si="0">D5</f>
        <v>1</v>
      </c>
      <c r="G5" s="12"/>
      <c r="H5" s="13"/>
      <c r="I5" s="15"/>
    </row>
    <row r="6" spans="1:9" ht="35.1" customHeight="1" x14ac:dyDescent="0.15">
      <c r="A6" s="6">
        <v>3</v>
      </c>
      <c r="B6" s="7" t="s">
        <v>97</v>
      </c>
      <c r="C6" s="8" t="s">
        <v>72</v>
      </c>
      <c r="D6" s="10">
        <v>1</v>
      </c>
      <c r="E6" s="10" t="s">
        <v>73</v>
      </c>
      <c r="F6" s="11">
        <f t="shared" si="0"/>
        <v>1</v>
      </c>
      <c r="G6" s="12"/>
      <c r="H6" s="13"/>
      <c r="I6" s="15"/>
    </row>
    <row r="7" spans="1:9" ht="35.1" customHeight="1" x14ac:dyDescent="0.15">
      <c r="A7" s="6">
        <v>4</v>
      </c>
      <c r="B7" s="7" t="s">
        <v>98</v>
      </c>
      <c r="C7" s="8" t="s">
        <v>72</v>
      </c>
      <c r="D7" s="10">
        <v>1</v>
      </c>
      <c r="E7" s="10" t="s">
        <v>73</v>
      </c>
      <c r="F7" s="11">
        <f t="shared" si="0"/>
        <v>1</v>
      </c>
      <c r="G7" s="12"/>
      <c r="H7" s="13"/>
      <c r="I7" s="15"/>
    </row>
    <row r="8" spans="1:9" ht="35.1" customHeight="1" x14ac:dyDescent="0.15">
      <c r="A8" s="6">
        <v>5</v>
      </c>
      <c r="B8" s="7" t="s">
        <v>99</v>
      </c>
      <c r="C8" s="8" t="s">
        <v>72</v>
      </c>
      <c r="D8" s="10">
        <v>1</v>
      </c>
      <c r="E8" s="10" t="s">
        <v>73</v>
      </c>
      <c r="F8" s="11">
        <f t="shared" si="0"/>
        <v>1</v>
      </c>
      <c r="G8" s="12"/>
      <c r="H8" s="13"/>
      <c r="I8" s="15"/>
    </row>
    <row r="9" spans="1:9" ht="35.1" customHeight="1" x14ac:dyDescent="0.15">
      <c r="A9" s="6">
        <v>6</v>
      </c>
      <c r="B9" s="7" t="s">
        <v>100</v>
      </c>
      <c r="C9" s="8" t="s">
        <v>72</v>
      </c>
      <c r="D9" s="10">
        <v>1</v>
      </c>
      <c r="E9" s="10" t="s">
        <v>73</v>
      </c>
      <c r="F9" s="11">
        <f t="shared" si="0"/>
        <v>1</v>
      </c>
      <c r="G9" s="12"/>
      <c r="H9" s="13"/>
      <c r="I9" s="15"/>
    </row>
    <row r="10" spans="1:9" ht="35.1" customHeight="1" x14ac:dyDescent="0.15">
      <c r="A10" s="6">
        <v>7</v>
      </c>
      <c r="B10" s="7" t="s">
        <v>101</v>
      </c>
      <c r="C10" s="8" t="s">
        <v>72</v>
      </c>
      <c r="D10" s="10">
        <v>1</v>
      </c>
      <c r="E10" s="10" t="s">
        <v>73</v>
      </c>
      <c r="F10" s="11">
        <f t="shared" si="0"/>
        <v>1</v>
      </c>
      <c r="G10" s="12"/>
      <c r="H10" s="13"/>
      <c r="I10" s="15"/>
    </row>
    <row r="11" spans="1:9" ht="35.1" customHeight="1" x14ac:dyDescent="0.15">
      <c r="A11" s="6"/>
      <c r="B11" s="16" t="s">
        <v>102</v>
      </c>
      <c r="C11" s="8"/>
      <c r="D11" s="11"/>
      <c r="E11" s="11"/>
      <c r="F11" s="11"/>
      <c r="G11" s="12"/>
      <c r="H11" s="17"/>
      <c r="I11" s="15"/>
    </row>
  </sheetData>
  <sheetProtection algorithmName="SHA-512" hashValue="CQfAiF5iVMGHNdFambR5wwvsQdNZlKYEaRrn8/pukVaXuwpHZ4mZ+rFRU+xVmH74e05WDH/lrIbVjsteOEn7Cg==" saltValue="1YS3CEYjcAuz2c3EpIWykg==" spinCount="100000" sheet="1" objects="1" scenarios="1" formatColumns="0" formatRows="0"/>
  <protectedRanges>
    <protectedRange sqref="G4:H11" name="区域1"/>
  </protectedRanges>
  <mergeCells count="5">
    <mergeCell ref="A1:I1"/>
    <mergeCell ref="A2:A3"/>
    <mergeCell ref="B2:B3"/>
    <mergeCell ref="C2:C3"/>
    <mergeCell ref="I2:I3"/>
  </mergeCells>
  <phoneticPr fontId="18" type="noConversion"/>
  <printOptions horizontalCentered="1"/>
  <pageMargins left="0.39370078740157483" right="0.39370078740157483" top="0.59055118110236227" bottom="0.39370078740157483" header="0.39370078740157483" footer="0.19685039370078741"/>
  <pageSetup paperSize="9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31" master="" otherUserPermission="visible"/>
  <rangeList sheetStid="33" master="" otherUserPermission="visible"/>
  <rangeList sheetStid="34" master="" otherUserPermission="visible">
    <arrUserId title="区域1_1" rangeCreator="" othersAccessPermission="edit"/>
    <arrUserId title="区域1_2" rangeCreator="" othersAccessPermission="edit"/>
    <arrUserId title="区域1_3" rangeCreator="" othersAccessPermission="edit"/>
    <arrUserId title="区域1_1_1" rangeCreator="" othersAccessPermission="edit"/>
    <arrUserId title="区域1_4" rangeCreator="" othersAccessPermission="edit"/>
    <arrUserId title="区域1_5" rangeCreator="" othersAccessPermission="edit"/>
    <arrUserId title="区域1_7" rangeCreator="" othersAccessPermission="edit"/>
  </rangeList>
  <rangeList sheetStid="35" master="" otherUserPermission="visible">
    <arrUserId title="区域1" rangeCreator="" othersAccessPermission="edit"/>
  </rangeList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4</vt:i4>
      </vt:variant>
      <vt:variant>
        <vt:lpstr>命名范围</vt:lpstr>
      </vt:variant>
      <vt:variant>
        <vt:i4>2</vt:i4>
      </vt:variant>
    </vt:vector>
  </HeadingPairs>
  <TitlesOfParts>
    <vt:vector size="6" baseType="lpstr">
      <vt:lpstr>汇总表</vt:lpstr>
      <vt:lpstr>设施维保</vt:lpstr>
      <vt:lpstr>设施设备小修更新</vt:lpstr>
      <vt:lpstr>运行管理</vt:lpstr>
      <vt:lpstr>设施设备小修更新!Print_Titles</vt:lpstr>
      <vt:lpstr>设施维保!Print_Titles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Z</cp:lastModifiedBy>
  <cp:lastPrinted>2025-12-09T14:16:19Z</cp:lastPrinted>
  <dcterms:created xsi:type="dcterms:W3CDTF">2023-05-12T11:15:00Z</dcterms:created>
  <dcterms:modified xsi:type="dcterms:W3CDTF">2025-12-16T08:12:10Z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F3BCDAE0C1F44AA7837B26BF621F31CE_13</vt:lpwstr>
  </property>
  <property fmtid="{D5CDD505-2E9C-101B-9397-08002B2CF9AE}" pid="3" name="KSOProductBuildVer">
    <vt:lpwstr>2052-12.1.0.24034</vt:lpwstr>
  </property>
  <property fmtid="{D5CDD505-2E9C-101B-9397-08002B2CF9AE}" pid="4" name="CalculationRule">
    <vt:i4>0</vt:i4>
  </property>
</Properties>
</file>