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9-上海市内环高架路南段（含鲁班路立交）、苏州河桥梁景观灯光养护维修及运行管理/发集采/工作量、设施量清单/包2-内环高架路/"/>
    </mc:Choice>
  </mc:AlternateContent>
  <xr:revisionPtr revIDLastSave="33" documentId="11_DF4AF371655B647474946ECE14F05AAFEFC4FCC0" xr6:coauthVersionLast="47" xr6:coauthVersionMax="47" xr10:uidLastSave="{02F3F5B6-300C-49C8-8DD6-F7CFDBEF2628}"/>
  <bookViews>
    <workbookView xWindow="-120" yWindow="-120" windowWidth="29040" windowHeight="15720" tabRatio="820" xr2:uid="{00000000-000D-0000-FFFF-FFFF00000000}"/>
  </bookViews>
  <sheets>
    <sheet name="汇总表" sheetId="1" r:id="rId1"/>
    <sheet name="设施维保" sheetId="2" r:id="rId2"/>
    <sheet name="设施设备小修更新" sheetId="3" r:id="rId3"/>
    <sheet name="运行管理" sheetId="5" r:id="rId4"/>
  </sheets>
  <definedNames>
    <definedName name="_xlnm._FilterDatabase" localSheetId="1" hidden="1">设施维保!$A$3:$I$12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5" l="1"/>
  <c r="F9" i="5"/>
  <c r="F8" i="5"/>
  <c r="F7" i="5"/>
  <c r="F6" i="5"/>
  <c r="F5" i="5"/>
  <c r="F4" i="5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<sst xmlns="http://schemas.openxmlformats.org/spreadsheetml/2006/main" count="129" uniqueCount="61">
  <si>
    <t>上海市内环高架路南段（含鲁班路立交）景观灯光养护维修及运行管理
日常养护运维经费汇总表</t>
  </si>
  <si>
    <t>序号</t>
  </si>
  <si>
    <t>项目名称</t>
  </si>
  <si>
    <t>金额（元）</t>
  </si>
  <si>
    <t>设施维保</t>
  </si>
  <si>
    <t>设施设备小修更新</t>
  </si>
  <si>
    <t>运行管理</t>
  </si>
  <si>
    <t>合计</t>
  </si>
  <si>
    <t>一、设施维保</t>
  </si>
  <si>
    <t>名称</t>
  </si>
  <si>
    <t>单位</t>
  </si>
  <si>
    <t>数量</t>
  </si>
  <si>
    <t>频率（次/年）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</si>
  <si>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</si>
  <si>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</si>
  <si>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</si>
  <si>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</si>
  <si>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</si>
  <si>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</si>
  <si>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</si>
  <si>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</si>
  <si>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</si>
  <si>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供电电缆 维护</t>
  </si>
  <si>
    <t>公里</t>
  </si>
  <si>
    <t>1.检查网线有无断裂、开裂、松动。
2.检查光纤有无断裂、开裂、松动。
3.检查电缆有无断裂、开裂、松动。</t>
  </si>
  <si>
    <t>桥架维护</t>
  </si>
  <si>
    <t>1.检查有无损坏、松动、形变、破损、腐蚀、脱落、漏电；
2.检查固定支架是否牢固可靠，有无松动、锈蚀、移位、变形、脱落。</t>
  </si>
  <si>
    <t>配电箱维护</t>
  </si>
  <si>
    <t>套</t>
  </si>
  <si>
    <t>1.检查外观有无损坏、锈蚀；
2.检查端口是否有积灰。</t>
  </si>
  <si>
    <t>控制柜维护</t>
  </si>
  <si>
    <t>工控机维护</t>
  </si>
  <si>
    <t>景观灯维护</t>
  </si>
  <si>
    <t>1.检查灯具有无损坏、松动、形变、破损、腐蚀、脱落、漏电；
2.检查灯具有无不亮、闪烁、缺色、色差；
3.检查灯具投射方向、角度、位置是否正常；
4.检查固定支架是否牢固可靠，有无松动、锈蚀、移位、变形、脱落。</t>
  </si>
  <si>
    <t>集中控制、系统维护</t>
  </si>
  <si>
    <t>其他</t>
  </si>
  <si>
    <t>项</t>
  </si>
  <si>
    <t>/</t>
  </si>
  <si>
    <t>由投标人自行考虑需要维护的项目</t>
  </si>
  <si>
    <t>小计</t>
  </si>
  <si>
    <t>二、设施设备小修更新</t>
  </si>
  <si>
    <t>年维修/
更换率（%）</t>
  </si>
  <si>
    <t>供电电缆修理</t>
  </si>
  <si>
    <t>更换</t>
  </si>
  <si>
    <t>桥架修理</t>
  </si>
  <si>
    <t>配电箱修理</t>
  </si>
  <si>
    <t>工控机更换</t>
  </si>
  <si>
    <t>开关电源更换</t>
  </si>
  <si>
    <t>中功率灯具更换</t>
  </si>
  <si>
    <t>大功率灯具更换</t>
  </si>
  <si>
    <t>灯具附件修理</t>
  </si>
  <si>
    <t>由投标人自行考虑需要维修、更换的项目</t>
  </si>
  <si>
    <t>三、运行管理</t>
  </si>
  <si>
    <t>灯光巡视</t>
  </si>
  <si>
    <t>千米</t>
  </si>
  <si>
    <t>灯光集控</t>
  </si>
  <si>
    <t>应急抢险</t>
  </si>
  <si>
    <t>应急演练</t>
  </si>
  <si>
    <t>防汛防台</t>
  </si>
  <si>
    <t>各类突发事件应急处置（包括但不限于消防救援基本技能、防汛防台等）培训</t>
  </si>
  <si>
    <t>设施设备量清单更新和制作、设施资产数字化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</si>
</sst>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0.000_ "/>
    <numFmt numFmtId="178" formatCode="0.00_ "/>
    <numFmt numFmtId="179" formatCode="0_ "/>
    <numFmt numFmtId="180" formatCode="0.00_);[Red]\(0.00\)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Continuous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vertical="center" wrapText="1"/>
    </xf>
    <xf numFmtId="178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left" vertical="center" wrapText="1"/>
    </xf>
    <xf numFmtId="179" fontId="2" fillId="0" borderId="2" xfId="0" applyNumberFormat="1" applyFont="1" applyBorder="1" applyAlignment="1">
      <alignment vertical="center" wrapText="1"/>
    </xf>
    <xf numFmtId="179" fontId="2" fillId="0" borderId="2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79" fontId="5" fillId="0" borderId="0" xfId="0" applyNumberFormat="1" applyFont="1" applyAlignment="1">
      <alignment horizontal="center" vertical="center" wrapText="1"/>
    </xf>
    <xf numFmtId="178" fontId="5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right" vertical="center" wrapText="1"/>
    </xf>
    <xf numFmtId="10" fontId="8" fillId="0" borderId="2" xfId="0" applyNumberFormat="1" applyFont="1" applyBorder="1" applyAlignment="1">
      <alignment horizontal="right" vertical="center" wrapText="1"/>
    </xf>
    <xf numFmtId="178" fontId="5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176" fontId="7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9" fontId="8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 wrapText="1"/>
    </xf>
    <xf numFmtId="179" fontId="2" fillId="0" borderId="0" xfId="0" applyNumberFormat="1" applyFont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8" fontId="2" fillId="0" borderId="6" xfId="0" applyNumberFormat="1" applyFont="1" applyBorder="1" applyAlignment="1">
      <alignment horizontal="right" vertical="center" wrapText="1"/>
    </xf>
    <xf numFmtId="179" fontId="8" fillId="0" borderId="2" xfId="0" applyNumberFormat="1" applyFont="1" applyBorder="1" applyAlignment="1">
      <alignment horizontal="righ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80" fontId="11" fillId="0" borderId="2" xfId="2" applyNumberFormat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176" fontId="11" fillId="0" borderId="2" xfId="2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"/>
  <sheetViews>
    <sheetView tabSelected="1" workbookViewId="0">
      <selection activeCell="C3" sqref="C3"/>
    </sheetView>
  </sheetViews>
  <sheetFormatPr defaultColWidth="8.25" defaultRowHeight="13.5" x14ac:dyDescent="0.15"/>
  <cols>
    <col min="1" max="1" width="10.625" style="58" customWidth="1"/>
    <col min="2" max="2" width="25.625" style="58" customWidth="1"/>
    <col min="3" max="3" width="35.625" style="58" customWidth="1"/>
    <col min="4" max="16384" width="8.25" style="58"/>
  </cols>
  <sheetData>
    <row r="1" spans="1:3" ht="60" customHeight="1" x14ac:dyDescent="0.15">
      <c r="A1" s="63" t="s">
        <v>0</v>
      </c>
      <c r="B1" s="63"/>
      <c r="C1" s="63"/>
    </row>
    <row r="2" spans="1:3" ht="39.950000000000003" customHeight="1" x14ac:dyDescent="0.15">
      <c r="A2" s="55" t="s">
        <v>1</v>
      </c>
      <c r="B2" s="55" t="s">
        <v>2</v>
      </c>
      <c r="C2" s="56" t="s">
        <v>3</v>
      </c>
    </row>
    <row r="3" spans="1:3" ht="39.950000000000003" customHeight="1" x14ac:dyDescent="0.15">
      <c r="A3" s="57">
        <v>1</v>
      </c>
      <c r="B3" s="57" t="s">
        <v>4</v>
      </c>
      <c r="C3" s="59"/>
    </row>
    <row r="4" spans="1:3" ht="39.950000000000003" customHeight="1" x14ac:dyDescent="0.15">
      <c r="A4" s="57">
        <v>2</v>
      </c>
      <c r="B4" s="57" t="s">
        <v>5</v>
      </c>
      <c r="C4" s="59"/>
    </row>
    <row r="5" spans="1:3" ht="39.950000000000003" customHeight="1" x14ac:dyDescent="0.15">
      <c r="A5" s="57">
        <v>3</v>
      </c>
      <c r="B5" s="57" t="s">
        <v>6</v>
      </c>
      <c r="C5" s="59"/>
    </row>
    <row r="6" spans="1:3" ht="39.950000000000003" customHeight="1" x14ac:dyDescent="0.15">
      <c r="A6" s="64" t="s">
        <v>7</v>
      </c>
      <c r="B6" s="65"/>
      <c r="C6" s="59"/>
    </row>
  </sheetData>
  <sheetProtection algorithmName="SHA-512" hashValue="GUXqIpVbC+yLGQpQXUM014IB4e4OJlLWMluZwktMkhRpiKtpxDVfLD+K8Ncrn7gcsQo3YsYdo1tfCmsejvM5UQ==" saltValue="/vwXVpAEIuSv9lBZYzEeyA==" spinCount="100000" sheet="1" objects="1" scenarios="1" formatColumns="0" formatRows="0"/>
  <protectedRanges>
    <protectedRange sqref="C3:C6" name="区域1"/>
  </protectedRanges>
  <mergeCells count="2">
    <mergeCell ref="A1:C1"/>
    <mergeCell ref="A6:B6"/>
  </mergeCells>
  <phoneticPr fontId="15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"/>
  <sheetViews>
    <sheetView workbookViewId="0">
      <pane ySplit="3" topLeftCell="A4" activePane="bottomLeft" state="frozen"/>
      <selection pane="bottomLeft" activeCell="G4" sqref="G4"/>
    </sheetView>
  </sheetViews>
  <sheetFormatPr defaultColWidth="9" defaultRowHeight="20.100000000000001" customHeight="1" x14ac:dyDescent="0.15"/>
  <cols>
    <col min="1" max="1" width="6.625" style="2" customWidth="1"/>
    <col min="2" max="2" width="20.625" style="2" customWidth="1"/>
    <col min="3" max="3" width="8.625" style="2" customWidth="1"/>
    <col min="4" max="4" width="11.625" style="45" customWidth="1"/>
    <col min="5" max="5" width="13.625" style="46" customWidth="1"/>
    <col min="6" max="6" width="11.625" style="46" customWidth="1"/>
    <col min="7" max="7" width="11.625" style="2" customWidth="1"/>
    <col min="8" max="8" width="15.625" style="62" customWidth="1"/>
    <col min="9" max="9" width="40.625" style="2" customWidth="1"/>
    <col min="10" max="16384" width="9" style="2"/>
  </cols>
  <sheetData>
    <row r="1" spans="1:9" ht="35.1" customHeight="1" x14ac:dyDescent="0.15">
      <c r="A1" s="66" t="s">
        <v>8</v>
      </c>
      <c r="B1" s="66"/>
      <c r="C1" s="66"/>
      <c r="D1" s="66"/>
      <c r="E1" s="66"/>
      <c r="F1" s="66"/>
      <c r="G1" s="66"/>
      <c r="H1" s="66"/>
      <c r="I1" s="66"/>
    </row>
    <row r="2" spans="1:9" ht="20.100000000000001" customHeight="1" x14ac:dyDescent="0.15">
      <c r="A2" s="67" t="s">
        <v>1</v>
      </c>
      <c r="B2" s="67" t="s">
        <v>9</v>
      </c>
      <c r="C2" s="67" t="s">
        <v>10</v>
      </c>
      <c r="D2" s="47" t="s">
        <v>11</v>
      </c>
      <c r="E2" s="48" t="s">
        <v>12</v>
      </c>
      <c r="F2" s="48" t="s">
        <v>13</v>
      </c>
      <c r="G2" s="5" t="s">
        <v>14</v>
      </c>
      <c r="H2" s="7" t="s">
        <v>15</v>
      </c>
      <c r="I2" s="68" t="s">
        <v>16</v>
      </c>
    </row>
    <row r="3" spans="1:9" ht="20.100000000000001" customHeight="1" x14ac:dyDescent="0.15">
      <c r="A3" s="67"/>
      <c r="B3" s="67"/>
      <c r="C3" s="67"/>
      <c r="D3" s="47" t="s">
        <v>17</v>
      </c>
      <c r="E3" s="48" t="s">
        <v>18</v>
      </c>
      <c r="F3" s="48" t="s">
        <v>19</v>
      </c>
      <c r="G3" s="5" t="s">
        <v>20</v>
      </c>
      <c r="H3" s="7" t="s">
        <v>21</v>
      </c>
      <c r="I3" s="69"/>
    </row>
    <row r="4" spans="1:9" ht="50.1" customHeight="1" x14ac:dyDescent="0.15">
      <c r="A4" s="49">
        <v>1</v>
      </c>
      <c r="B4" s="31" t="s">
        <v>22</v>
      </c>
      <c r="C4" s="30" t="s">
        <v>23</v>
      </c>
      <c r="D4" s="32">
        <v>360.03300000000002</v>
      </c>
      <c r="E4" s="32">
        <v>12</v>
      </c>
      <c r="F4" s="50">
        <f>ROUND(D4*E4,2)</f>
        <v>4320.3999999999996</v>
      </c>
      <c r="G4" s="5"/>
      <c r="H4" s="60"/>
      <c r="I4" s="42" t="s">
        <v>24</v>
      </c>
    </row>
    <row r="5" spans="1:9" ht="60" customHeight="1" x14ac:dyDescent="0.15">
      <c r="A5" s="49">
        <v>2</v>
      </c>
      <c r="B5" s="31" t="s">
        <v>25</v>
      </c>
      <c r="C5" s="30" t="s">
        <v>23</v>
      </c>
      <c r="D5" s="32">
        <v>48.314</v>
      </c>
      <c r="E5" s="32">
        <v>4</v>
      </c>
      <c r="F5" s="50">
        <f>ROUND(D5*E5,2)</f>
        <v>193.26</v>
      </c>
      <c r="G5" s="5"/>
      <c r="H5" s="60"/>
      <c r="I5" s="42" t="s">
        <v>26</v>
      </c>
    </row>
    <row r="6" spans="1:9" ht="35.1" customHeight="1" x14ac:dyDescent="0.15">
      <c r="A6" s="49">
        <v>3</v>
      </c>
      <c r="B6" s="31" t="s">
        <v>27</v>
      </c>
      <c r="C6" s="30" t="s">
        <v>28</v>
      </c>
      <c r="D6" s="32">
        <v>13</v>
      </c>
      <c r="E6" s="32">
        <v>12</v>
      </c>
      <c r="F6" s="50">
        <f t="shared" ref="F6:F10" si="0">D6*E6</f>
        <v>156</v>
      </c>
      <c r="G6" s="5"/>
      <c r="H6" s="60"/>
      <c r="I6" s="42" t="s">
        <v>29</v>
      </c>
    </row>
    <row r="7" spans="1:9" ht="35.1" customHeight="1" x14ac:dyDescent="0.15">
      <c r="A7" s="49">
        <v>4</v>
      </c>
      <c r="B7" s="31" t="s">
        <v>30</v>
      </c>
      <c r="C7" s="30" t="s">
        <v>28</v>
      </c>
      <c r="D7" s="32">
        <v>10</v>
      </c>
      <c r="E7" s="32">
        <v>12</v>
      </c>
      <c r="F7" s="50">
        <f t="shared" si="0"/>
        <v>120</v>
      </c>
      <c r="G7" s="5"/>
      <c r="H7" s="60"/>
      <c r="I7" s="42" t="s">
        <v>29</v>
      </c>
    </row>
    <row r="8" spans="1:9" ht="35.1" customHeight="1" x14ac:dyDescent="0.15">
      <c r="A8" s="49">
        <v>5</v>
      </c>
      <c r="B8" s="31" t="s">
        <v>31</v>
      </c>
      <c r="C8" s="30" t="s">
        <v>28</v>
      </c>
      <c r="D8" s="32">
        <v>112</v>
      </c>
      <c r="E8" s="32">
        <v>12</v>
      </c>
      <c r="F8" s="50">
        <f t="shared" si="0"/>
        <v>1344</v>
      </c>
      <c r="G8" s="5"/>
      <c r="H8" s="60"/>
      <c r="I8" s="42" t="s">
        <v>29</v>
      </c>
    </row>
    <row r="9" spans="1:9" ht="90" customHeight="1" x14ac:dyDescent="0.15">
      <c r="A9" s="49">
        <v>6</v>
      </c>
      <c r="B9" s="31" t="s">
        <v>32</v>
      </c>
      <c r="C9" s="30" t="s">
        <v>28</v>
      </c>
      <c r="D9" s="32">
        <v>36337</v>
      </c>
      <c r="E9" s="32">
        <v>12</v>
      </c>
      <c r="F9" s="50">
        <f t="shared" si="0"/>
        <v>436044</v>
      </c>
      <c r="G9" s="5"/>
      <c r="H9" s="60"/>
      <c r="I9" s="42" t="s">
        <v>33</v>
      </c>
    </row>
    <row r="10" spans="1:9" ht="35.1" customHeight="1" x14ac:dyDescent="0.15">
      <c r="A10" s="49">
        <v>7</v>
      </c>
      <c r="B10" s="31" t="s">
        <v>34</v>
      </c>
      <c r="C10" s="30" t="s">
        <v>28</v>
      </c>
      <c r="D10" s="32">
        <v>13</v>
      </c>
      <c r="E10" s="32">
        <v>1</v>
      </c>
      <c r="F10" s="50">
        <f t="shared" si="0"/>
        <v>13</v>
      </c>
      <c r="G10" s="5"/>
      <c r="H10" s="60"/>
      <c r="I10" s="42" t="s">
        <v>29</v>
      </c>
    </row>
    <row r="11" spans="1:9" ht="35.1" customHeight="1" x14ac:dyDescent="0.15">
      <c r="A11" s="49">
        <v>8</v>
      </c>
      <c r="B11" s="31" t="s">
        <v>35</v>
      </c>
      <c r="C11" s="30" t="s">
        <v>36</v>
      </c>
      <c r="D11" s="51">
        <v>1</v>
      </c>
      <c r="E11" s="17" t="s">
        <v>37</v>
      </c>
      <c r="F11" s="50">
        <f>D11</f>
        <v>1</v>
      </c>
      <c r="G11" s="8"/>
      <c r="H11" s="61"/>
      <c r="I11" s="42" t="s">
        <v>38</v>
      </c>
    </row>
    <row r="12" spans="1:9" ht="35.1" customHeight="1" x14ac:dyDescent="0.15">
      <c r="A12" s="53"/>
      <c r="B12" s="54" t="s">
        <v>39</v>
      </c>
      <c r="C12" s="53"/>
      <c r="D12" s="53"/>
      <c r="E12" s="53"/>
      <c r="F12" s="52"/>
      <c r="G12" s="8"/>
      <c r="H12" s="7"/>
      <c r="I12" s="8"/>
    </row>
  </sheetData>
  <sheetProtection algorithmName="SHA-512" hashValue="etyok+fdV7ONb6iX6b5Y724/sLPZWIOMiptHXiTiHgnDqOVHgEZ4lDwngF9+6W7VkWm51NcyWuO+SNpzG/uUrw==" saltValue="oOLr2C9eAFPTaRgF9Y5OEQ==" spinCount="100000" sheet="1" objects="1" scenarios="1" formatColumns="0" formatRows="0"/>
  <protectedRanges>
    <protectedRange sqref="G4:H12" name="区域1"/>
  </protectedRanges>
  <mergeCells count="5">
    <mergeCell ref="A1:I1"/>
    <mergeCell ref="A2:A3"/>
    <mergeCell ref="B2:B3"/>
    <mergeCell ref="C2:C3"/>
    <mergeCell ref="I2:I3"/>
  </mergeCells>
  <phoneticPr fontId="15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"/>
  <sheetViews>
    <sheetView workbookViewId="0">
      <selection activeCell="G4" sqref="G4"/>
    </sheetView>
  </sheetViews>
  <sheetFormatPr defaultColWidth="9" defaultRowHeight="20.100000000000001" customHeight="1" x14ac:dyDescent="0.15"/>
  <cols>
    <col min="1" max="1" width="6.625" style="22" customWidth="1"/>
    <col min="2" max="2" width="20.625" style="22" customWidth="1"/>
    <col min="3" max="3" width="8.625" style="22" customWidth="1"/>
    <col min="4" max="4" width="12.625" style="23" customWidth="1"/>
    <col min="5" max="5" width="12.625" style="22" customWidth="1"/>
    <col min="6" max="6" width="12.625" style="24" customWidth="1"/>
    <col min="7" max="7" width="12.625" style="22" customWidth="1"/>
    <col min="8" max="8" width="15.625" style="25" customWidth="1"/>
    <col min="9" max="9" width="22.625" style="22" customWidth="1"/>
    <col min="10" max="16384" width="9" style="22"/>
  </cols>
  <sheetData>
    <row r="1" spans="1:9" ht="35.1" customHeight="1" x14ac:dyDescent="0.15">
      <c r="A1" s="70" t="s">
        <v>40</v>
      </c>
      <c r="B1" s="70"/>
      <c r="C1" s="70"/>
      <c r="D1" s="70"/>
      <c r="E1" s="70"/>
      <c r="F1" s="70"/>
      <c r="G1" s="70"/>
      <c r="H1" s="70"/>
      <c r="I1" s="70"/>
    </row>
    <row r="2" spans="1:9" ht="30" customHeight="1" x14ac:dyDescent="0.15">
      <c r="A2" s="71" t="s">
        <v>1</v>
      </c>
      <c r="B2" s="71" t="s">
        <v>9</v>
      </c>
      <c r="C2" s="71" t="s">
        <v>10</v>
      </c>
      <c r="D2" s="27" t="s">
        <v>11</v>
      </c>
      <c r="E2" s="26" t="s">
        <v>41</v>
      </c>
      <c r="F2" s="28" t="s">
        <v>13</v>
      </c>
      <c r="G2" s="26" t="s">
        <v>14</v>
      </c>
      <c r="H2" s="29" t="s">
        <v>15</v>
      </c>
      <c r="I2" s="68" t="s">
        <v>16</v>
      </c>
    </row>
    <row r="3" spans="1:9" ht="20.100000000000001" customHeight="1" x14ac:dyDescent="0.15">
      <c r="A3" s="71"/>
      <c r="B3" s="71"/>
      <c r="C3" s="71"/>
      <c r="D3" s="27" t="s">
        <v>17</v>
      </c>
      <c r="E3" s="26" t="s">
        <v>18</v>
      </c>
      <c r="F3" s="28" t="s">
        <v>19</v>
      </c>
      <c r="G3" s="26" t="s">
        <v>20</v>
      </c>
      <c r="H3" s="29" t="s">
        <v>21</v>
      </c>
      <c r="I3" s="69"/>
    </row>
    <row r="4" spans="1:9" ht="30" customHeight="1" x14ac:dyDescent="0.15">
      <c r="A4" s="30">
        <v>1</v>
      </c>
      <c r="B4" s="31" t="s">
        <v>42</v>
      </c>
      <c r="C4" s="30" t="s">
        <v>23</v>
      </c>
      <c r="D4" s="32">
        <v>360.03300000000002</v>
      </c>
      <c r="E4" s="33">
        <v>7.4999999999999997E-3</v>
      </c>
      <c r="F4" s="34">
        <f>ROUND(D4*E4,2)</f>
        <v>2.7</v>
      </c>
      <c r="G4" s="35"/>
      <c r="H4" s="36"/>
      <c r="I4" s="37" t="s">
        <v>43</v>
      </c>
    </row>
    <row r="5" spans="1:9" ht="30" customHeight="1" x14ac:dyDescent="0.15">
      <c r="A5" s="30">
        <v>2</v>
      </c>
      <c r="B5" s="31" t="s">
        <v>44</v>
      </c>
      <c r="C5" s="30" t="s">
        <v>23</v>
      </c>
      <c r="D5" s="32">
        <v>48.314</v>
      </c>
      <c r="E5" s="33">
        <v>5.0000000000000001E-3</v>
      </c>
      <c r="F5" s="34">
        <f>ROUND(D5*E5,2)</f>
        <v>0.24</v>
      </c>
      <c r="G5" s="35"/>
      <c r="H5" s="36"/>
      <c r="I5" s="37" t="s">
        <v>43</v>
      </c>
    </row>
    <row r="6" spans="1:9" ht="30" customHeight="1" x14ac:dyDescent="0.15">
      <c r="A6" s="30">
        <v>3</v>
      </c>
      <c r="B6" s="31" t="s">
        <v>45</v>
      </c>
      <c r="C6" s="30" t="s">
        <v>28</v>
      </c>
      <c r="D6" s="32">
        <v>13</v>
      </c>
      <c r="E6" s="38">
        <v>0.03</v>
      </c>
      <c r="F6" s="34">
        <f t="shared" ref="F6:F11" si="0">D6*E6</f>
        <v>0.39</v>
      </c>
      <c r="G6" s="35"/>
      <c r="H6" s="36"/>
      <c r="I6" s="37" t="s">
        <v>43</v>
      </c>
    </row>
    <row r="7" spans="1:9" ht="30" customHeight="1" x14ac:dyDescent="0.15">
      <c r="A7" s="30">
        <v>4</v>
      </c>
      <c r="B7" s="31" t="s">
        <v>46</v>
      </c>
      <c r="C7" s="30" t="s">
        <v>28</v>
      </c>
      <c r="D7" s="32">
        <v>112</v>
      </c>
      <c r="E7" s="38">
        <v>0.03</v>
      </c>
      <c r="F7" s="34">
        <f t="shared" si="0"/>
        <v>3.36</v>
      </c>
      <c r="G7" s="35"/>
      <c r="H7" s="36"/>
      <c r="I7" s="37" t="s">
        <v>43</v>
      </c>
    </row>
    <row r="8" spans="1:9" ht="30" customHeight="1" x14ac:dyDescent="0.15">
      <c r="A8" s="30">
        <v>5</v>
      </c>
      <c r="B8" s="31" t="s">
        <v>47</v>
      </c>
      <c r="C8" s="30" t="s">
        <v>28</v>
      </c>
      <c r="D8" s="32">
        <v>2982</v>
      </c>
      <c r="E8" s="38">
        <v>0.05</v>
      </c>
      <c r="F8" s="34">
        <f t="shared" si="0"/>
        <v>149.1</v>
      </c>
      <c r="G8" s="35"/>
      <c r="H8" s="36"/>
      <c r="I8" s="37" t="s">
        <v>43</v>
      </c>
    </row>
    <row r="9" spans="1:9" ht="30" customHeight="1" x14ac:dyDescent="0.15">
      <c r="A9" s="30">
        <v>6</v>
      </c>
      <c r="B9" s="31" t="s">
        <v>48</v>
      </c>
      <c r="C9" s="30" t="s">
        <v>28</v>
      </c>
      <c r="D9" s="32">
        <v>29296</v>
      </c>
      <c r="E9" s="38">
        <v>0.04</v>
      </c>
      <c r="F9" s="34">
        <f t="shared" si="0"/>
        <v>1171.8399999999999</v>
      </c>
      <c r="G9" s="39"/>
      <c r="H9" s="40"/>
      <c r="I9" s="37" t="s">
        <v>43</v>
      </c>
    </row>
    <row r="10" spans="1:9" ht="30" customHeight="1" x14ac:dyDescent="0.15">
      <c r="A10" s="30">
        <v>7</v>
      </c>
      <c r="B10" s="31" t="s">
        <v>49</v>
      </c>
      <c r="C10" s="30" t="s">
        <v>28</v>
      </c>
      <c r="D10" s="32">
        <v>7041</v>
      </c>
      <c r="E10" s="38">
        <v>0.04</v>
      </c>
      <c r="F10" s="34">
        <f t="shared" si="0"/>
        <v>281.64</v>
      </c>
      <c r="G10" s="39"/>
      <c r="H10" s="40"/>
      <c r="I10" s="37" t="s">
        <v>43</v>
      </c>
    </row>
    <row r="11" spans="1:9" ht="30" customHeight="1" x14ac:dyDescent="0.15">
      <c r="A11" s="30">
        <v>8</v>
      </c>
      <c r="B11" s="31" t="s">
        <v>50</v>
      </c>
      <c r="C11" s="30" t="s">
        <v>28</v>
      </c>
      <c r="D11" s="32">
        <v>36337</v>
      </c>
      <c r="E11" s="38">
        <v>0.01</v>
      </c>
      <c r="F11" s="34">
        <f t="shared" si="0"/>
        <v>363.37</v>
      </c>
      <c r="G11" s="39"/>
      <c r="H11" s="40"/>
      <c r="I11" s="37" t="s">
        <v>43</v>
      </c>
    </row>
    <row r="12" spans="1:9" ht="30" customHeight="1" x14ac:dyDescent="0.15">
      <c r="A12" s="41">
        <v>9</v>
      </c>
      <c r="B12" s="42" t="s">
        <v>35</v>
      </c>
      <c r="C12" s="43" t="s">
        <v>36</v>
      </c>
      <c r="D12" s="13">
        <v>1</v>
      </c>
      <c r="E12" s="39" t="s">
        <v>37</v>
      </c>
      <c r="F12" s="34">
        <v>1</v>
      </c>
      <c r="G12" s="39"/>
      <c r="H12" s="40"/>
      <c r="I12" s="37" t="s">
        <v>51</v>
      </c>
    </row>
    <row r="13" spans="1:9" ht="30" customHeight="1" x14ac:dyDescent="0.15">
      <c r="A13" s="41"/>
      <c r="B13" s="26" t="s">
        <v>39</v>
      </c>
      <c r="C13" s="43"/>
      <c r="D13" s="39"/>
      <c r="E13" s="44"/>
      <c r="F13" s="34"/>
      <c r="G13" s="39"/>
      <c r="H13" s="36"/>
      <c r="I13" s="43"/>
    </row>
  </sheetData>
  <sheetProtection algorithmName="SHA-512" hashValue="NwunrncEAdLKeBUdt5DiIE9lJZgZh2MyVZnIDoIiLb+gF0u0in4iLUdDbAUhER7+GwksX7s25LobcDP+GI7HLg==" saltValue="9noN4QarW5K/yB+s3jIlTA==" spinCount="100000" sheet="1" objects="1" scenarios="1" formatColumns="0" formatRows="0"/>
  <protectedRanges>
    <protectedRange sqref="G4:H13" name="区域1"/>
  </protectedRanges>
  <mergeCells count="5">
    <mergeCell ref="A1:I1"/>
    <mergeCell ref="A2:A3"/>
    <mergeCell ref="B2:B3"/>
    <mergeCell ref="C2:C3"/>
    <mergeCell ref="I2:I3"/>
  </mergeCells>
  <phoneticPr fontId="15" type="noConversion"/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1"/>
  <sheetViews>
    <sheetView workbookViewId="0">
      <selection activeCell="G4" sqref="G4"/>
    </sheetView>
  </sheetViews>
  <sheetFormatPr defaultColWidth="9" defaultRowHeight="25.15" customHeight="1" x14ac:dyDescent="0.15"/>
  <cols>
    <col min="1" max="1" width="6.625" style="2" customWidth="1"/>
    <col min="2" max="2" width="32.625" style="3" customWidth="1"/>
    <col min="3" max="3" width="8.625" style="2" customWidth="1"/>
    <col min="4" max="4" width="11.625" style="2" customWidth="1"/>
    <col min="5" max="5" width="13.625" style="2" customWidth="1"/>
    <col min="6" max="7" width="11.625" style="3" customWidth="1"/>
    <col min="8" max="8" width="15.625" style="4" customWidth="1"/>
    <col min="9" max="9" width="15.625" style="3" customWidth="1"/>
    <col min="10" max="16384" width="9" style="3"/>
  </cols>
  <sheetData>
    <row r="1" spans="1:9" s="1" customFormat="1" ht="35.1" customHeight="1" x14ac:dyDescent="0.15">
      <c r="A1" s="72" t="s">
        <v>52</v>
      </c>
      <c r="B1" s="72"/>
      <c r="C1" s="72"/>
      <c r="D1" s="72"/>
      <c r="E1" s="72"/>
      <c r="F1" s="72"/>
      <c r="G1" s="72"/>
      <c r="H1" s="72"/>
      <c r="I1" s="72"/>
    </row>
    <row r="2" spans="1:9" ht="20.100000000000001" customHeight="1" x14ac:dyDescent="0.15">
      <c r="A2" s="67" t="s">
        <v>1</v>
      </c>
      <c r="B2" s="67" t="s">
        <v>9</v>
      </c>
      <c r="C2" s="67" t="s">
        <v>10</v>
      </c>
      <c r="D2" s="5" t="s">
        <v>11</v>
      </c>
      <c r="E2" s="6" t="s">
        <v>12</v>
      </c>
      <c r="F2" s="5" t="s">
        <v>13</v>
      </c>
      <c r="G2" s="5" t="s">
        <v>14</v>
      </c>
      <c r="H2" s="7" t="s">
        <v>15</v>
      </c>
      <c r="I2" s="68" t="s">
        <v>16</v>
      </c>
    </row>
    <row r="3" spans="1:9" ht="20.100000000000001" customHeight="1" x14ac:dyDescent="0.15">
      <c r="A3" s="67"/>
      <c r="B3" s="67"/>
      <c r="C3" s="67"/>
      <c r="D3" s="5" t="s">
        <v>17</v>
      </c>
      <c r="E3" s="5" t="s">
        <v>18</v>
      </c>
      <c r="F3" s="5" t="s">
        <v>19</v>
      </c>
      <c r="G3" s="5" t="s">
        <v>20</v>
      </c>
      <c r="H3" s="7" t="s">
        <v>21</v>
      </c>
      <c r="I3" s="69"/>
    </row>
    <row r="4" spans="1:9" ht="35.1" customHeight="1" x14ac:dyDescent="0.15">
      <c r="A4" s="8">
        <v>1</v>
      </c>
      <c r="B4" s="9" t="s">
        <v>53</v>
      </c>
      <c r="C4" s="10" t="s">
        <v>54</v>
      </c>
      <c r="D4" s="11">
        <v>36.337000000000003</v>
      </c>
      <c r="E4" s="12">
        <v>150</v>
      </c>
      <c r="F4" s="12">
        <f>D4*E4</f>
        <v>5450.55</v>
      </c>
      <c r="G4" s="13"/>
      <c r="H4" s="14"/>
      <c r="I4" s="15"/>
    </row>
    <row r="5" spans="1:9" ht="35.1" customHeight="1" x14ac:dyDescent="0.15">
      <c r="A5" s="8">
        <v>2</v>
      </c>
      <c r="B5" s="9" t="s">
        <v>55</v>
      </c>
      <c r="C5" s="10" t="s">
        <v>36</v>
      </c>
      <c r="D5" s="16">
        <v>1</v>
      </c>
      <c r="E5" s="17" t="s">
        <v>37</v>
      </c>
      <c r="F5" s="12">
        <f t="shared" ref="F5:F10" si="0">D5</f>
        <v>1</v>
      </c>
      <c r="G5" s="13"/>
      <c r="H5" s="14"/>
      <c r="I5" s="18"/>
    </row>
    <row r="6" spans="1:9" ht="35.1" customHeight="1" x14ac:dyDescent="0.15">
      <c r="A6" s="8">
        <v>3</v>
      </c>
      <c r="B6" s="9" t="s">
        <v>56</v>
      </c>
      <c r="C6" s="10" t="s">
        <v>36</v>
      </c>
      <c r="D6" s="16">
        <v>1</v>
      </c>
      <c r="E6" s="17" t="s">
        <v>37</v>
      </c>
      <c r="F6" s="12">
        <f t="shared" si="0"/>
        <v>1</v>
      </c>
      <c r="G6" s="13"/>
      <c r="H6" s="14"/>
      <c r="I6" s="18"/>
    </row>
    <row r="7" spans="1:9" ht="35.1" customHeight="1" x14ac:dyDescent="0.15">
      <c r="A7" s="8">
        <v>4</v>
      </c>
      <c r="B7" s="9" t="s">
        <v>57</v>
      </c>
      <c r="C7" s="10" t="s">
        <v>36</v>
      </c>
      <c r="D7" s="16">
        <v>1</v>
      </c>
      <c r="E7" s="17" t="s">
        <v>37</v>
      </c>
      <c r="F7" s="12">
        <f t="shared" si="0"/>
        <v>1</v>
      </c>
      <c r="G7" s="13"/>
      <c r="H7" s="14"/>
      <c r="I7" s="18"/>
    </row>
    <row r="8" spans="1:9" ht="35.1" customHeight="1" x14ac:dyDescent="0.15">
      <c r="A8" s="8">
        <v>5</v>
      </c>
      <c r="B8" s="9" t="s">
        <v>58</v>
      </c>
      <c r="C8" s="10" t="s">
        <v>36</v>
      </c>
      <c r="D8" s="16">
        <v>1</v>
      </c>
      <c r="E8" s="17" t="s">
        <v>37</v>
      </c>
      <c r="F8" s="12">
        <f t="shared" si="0"/>
        <v>1</v>
      </c>
      <c r="G8" s="13"/>
      <c r="H8" s="14"/>
      <c r="I8" s="18"/>
    </row>
    <row r="9" spans="1:9" ht="35.1" customHeight="1" x14ac:dyDescent="0.15">
      <c r="A9" s="8">
        <v>6</v>
      </c>
      <c r="B9" s="9" t="s">
        <v>59</v>
      </c>
      <c r="C9" s="10" t="s">
        <v>36</v>
      </c>
      <c r="D9" s="16">
        <v>1</v>
      </c>
      <c r="E9" s="17" t="s">
        <v>37</v>
      </c>
      <c r="F9" s="12">
        <f t="shared" si="0"/>
        <v>1</v>
      </c>
      <c r="G9" s="13"/>
      <c r="H9" s="14"/>
      <c r="I9" s="18"/>
    </row>
    <row r="10" spans="1:9" ht="35.1" customHeight="1" x14ac:dyDescent="0.15">
      <c r="A10" s="8">
        <v>7</v>
      </c>
      <c r="B10" s="9" t="s">
        <v>60</v>
      </c>
      <c r="C10" s="10" t="s">
        <v>36</v>
      </c>
      <c r="D10" s="16">
        <v>1</v>
      </c>
      <c r="E10" s="17" t="s">
        <v>37</v>
      </c>
      <c r="F10" s="12">
        <f t="shared" si="0"/>
        <v>1</v>
      </c>
      <c r="G10" s="13"/>
      <c r="H10" s="14"/>
      <c r="I10" s="18"/>
    </row>
    <row r="11" spans="1:9" ht="35.1" customHeight="1" x14ac:dyDescent="0.15">
      <c r="A11" s="8"/>
      <c r="B11" s="19" t="s">
        <v>39</v>
      </c>
      <c r="C11" s="10"/>
      <c r="D11" s="20"/>
      <c r="E11" s="12"/>
      <c r="F11" s="12"/>
      <c r="G11" s="13"/>
      <c r="H11" s="21"/>
      <c r="I11" s="18"/>
    </row>
  </sheetData>
  <sheetProtection algorithmName="SHA-512" hashValue="WBaLUjYCXYktmD11/FrcG3zi1xjFQ/bdonXIcsaMIP2PF6IcNaoFCeBw9MZIOgboFRuKHnZBl1NWi+Iv1RP7iw==" saltValue="2/Jjee16EvFSa1+fybE0zw==" spinCount="100000" sheet="1" objects="1" scenarios="1" formatColumns="0" formatRows="0"/>
  <protectedRanges>
    <protectedRange sqref="G4:H11" name="区域1"/>
  </protectedRanges>
  <mergeCells count="5">
    <mergeCell ref="A1:I1"/>
    <mergeCell ref="A2:A3"/>
    <mergeCell ref="B2:B3"/>
    <mergeCell ref="C2:C3"/>
    <mergeCell ref="I2:I3"/>
  </mergeCells>
  <phoneticPr fontId="15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  <rangeList sheetStid="2" master="" otherUserPermission="visible">
    <arrUserId title="区域1" rangeCreator="" othersAccessPermission="edit"/>
  </rangeList>
  <rangeList sheetStid="3" master="" otherUserPermission="visible">
    <arrUserId title="区域1" rangeCreator="" othersAccessPermission="edit"/>
  </rangeList>
  <rangeList sheetStid="5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设施维保</vt:lpstr>
      <vt:lpstr>设施设备小修更新</vt:lpstr>
      <vt:lpstr>运行管理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Z</cp:lastModifiedBy>
  <cp:lastPrinted>2025-12-09T14:23:48Z</cp:lastPrinted>
  <dcterms:created xsi:type="dcterms:W3CDTF">2023-05-12T11:15:00Z</dcterms:created>
  <dcterms:modified xsi:type="dcterms:W3CDTF">2025-12-16T08:14:22Z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CA3B4836504F48979EFA78CADDF2134E_13</vt:lpwstr>
  </property>
  <property fmtid="{D5CDD505-2E9C-101B-9397-08002B2CF9AE}" pid="4" name="CalculationRule">
    <vt:i4>0</vt:i4>
  </property>
</Properties>
</file>