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4-上海市武宁路地道、银都路隧道、江浦路隧道养护维修及运行管理/发集采/工作量、设施量清单/包1-银都路隧道/"/>
    </mc:Choice>
  </mc:AlternateContent>
  <xr:revisionPtr revIDLastSave="41" documentId="11_13FBF730780E8473BAAFB07F8F7672EAFEEA3068" xr6:coauthVersionLast="47" xr6:coauthVersionMax="47" xr10:uidLastSave="{4B5045D6-FBF0-400D-B4A5-8A46E04967C8}"/>
  <bookViews>
    <workbookView xWindow="-120" yWindow="-120" windowWidth="29040" windowHeight="15720" tabRatio="775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6" l="1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7" i="1"/>
  <c r="F36" i="1"/>
  <c r="F35" i="1"/>
  <c r="F33" i="1"/>
  <c r="F32" i="1"/>
  <c r="F30" i="1"/>
  <c r="F29" i="1"/>
  <c r="F28" i="1"/>
  <c r="F27" i="1"/>
  <c r="F26" i="1"/>
  <c r="F24" i="1"/>
  <c r="F23" i="1"/>
  <c r="F22" i="1"/>
  <c r="F21" i="1"/>
  <c r="F19" i="1"/>
  <c r="F18" i="1"/>
  <c r="F17" i="1"/>
  <c r="F15" i="1"/>
  <c r="F14" i="1"/>
  <c r="F13" i="1"/>
  <c r="F12" i="1"/>
  <c r="F11" i="1"/>
  <c r="F9" i="1"/>
  <c r="F8" i="1"/>
  <c r="F6" i="1"/>
  <c r="F5" i="1"/>
  <c r="F100" i="7"/>
  <c r="F98" i="7"/>
  <c r="F97" i="7"/>
  <c r="F96" i="7"/>
  <c r="F95" i="7"/>
  <c r="F94" i="7"/>
  <c r="F93" i="7"/>
  <c r="F92" i="7"/>
  <c r="F91" i="7"/>
  <c r="F88" i="7"/>
  <c r="F87" i="7"/>
  <c r="F86" i="7"/>
  <c r="F85" i="7"/>
  <c r="F84" i="7"/>
  <c r="F82" i="7"/>
  <c r="F81" i="7"/>
  <c r="F80" i="7"/>
  <c r="F79" i="7"/>
  <c r="F78" i="7"/>
  <c r="F77" i="7"/>
  <c r="F75" i="7"/>
  <c r="F74" i="7"/>
  <c r="F73" i="7"/>
  <c r="F72" i="7"/>
  <c r="F70" i="7"/>
  <c r="F69" i="7"/>
  <c r="F68" i="7"/>
  <c r="F67" i="7"/>
  <c r="F66" i="7"/>
  <c r="F65" i="7"/>
  <c r="F64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3" i="7"/>
  <c r="F42" i="7"/>
  <c r="F41" i="7"/>
  <c r="F40" i="7"/>
  <c r="F39" i="7"/>
  <c r="F38" i="7"/>
  <c r="F37" i="7"/>
  <c r="F35" i="7"/>
  <c r="F34" i="7"/>
  <c r="F33" i="7"/>
  <c r="F32" i="7"/>
  <c r="F31" i="7"/>
  <c r="F30" i="7"/>
  <c r="F29" i="7"/>
  <c r="F28" i="7"/>
  <c r="F27" i="7"/>
  <c r="F26" i="7"/>
  <c r="F25" i="7"/>
  <c r="F21" i="7"/>
  <c r="F20" i="7"/>
  <c r="F19" i="7"/>
  <c r="F17" i="7"/>
  <c r="D17" i="7"/>
  <c r="F16" i="7"/>
  <c r="F15" i="7"/>
  <c r="F13" i="7"/>
  <c r="F12" i="7"/>
  <c r="F11" i="7"/>
  <c r="F9" i="7"/>
  <c r="F8" i="7"/>
  <c r="F7" i="7"/>
  <c r="F6" i="7"/>
  <c r="F13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<sst xmlns="http://schemas.openxmlformats.org/spreadsheetml/2006/main" count="563" uniqueCount="233">
  <si>
    <t>上海市银都路隧道养护维修及运行管理项目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</si>
  <si>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</si>
  <si>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</si>
  <si>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</si>
  <si>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</si>
  <si>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</si>
  <si>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</si>
  <si>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</si>
  <si>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</si>
  <si>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</si>
  <si>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</si>
  <si>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</si>
  <si>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</si>
  <si>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</si>
  <si>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</si>
  <si>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</si>
  <si>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</si>
  <si>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</si>
  <si>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</si>
  <si>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</si>
  <si>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</si>
  <si>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</si>
  <si>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</si>
  <si>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</si>
  <si>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</si>
  <si>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</si>
  <si>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</si>
  <si>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</si>
  <si>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</si>
  <si>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</si>
  <si>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</si>
  <si>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</si>
  <si>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</si>
  <si>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</si>
  <si>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</si>
  <si>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</si>
  <si>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智能前段感知设备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</si>
  <si>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</si>
  <si>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</si>
  <si>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</si>
  <si>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</si>
  <si>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</si>
  <si>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</si>
  <si>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</si>
  <si>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</si>
  <si>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</si>
  <si>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</si>
  <si>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</si>
  <si>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路面</t>
  </si>
  <si>
    <t>房建设施</t>
  </si>
  <si>
    <t>管理用房</t>
  </si>
  <si>
    <t>参考养护定额</t>
  </si>
  <si>
    <t>道班用房（道口岗亭、应急仓库、应急救援点）</t>
  </si>
  <si>
    <t>风塔</t>
  </si>
  <si>
    <t>排水设施</t>
  </si>
  <si>
    <t>横截沟</t>
  </si>
  <si>
    <t>排水边沟</t>
  </si>
  <si>
    <t>泵房（含集水井）</t>
  </si>
  <si>
    <t>建筑装饰</t>
  </si>
  <si>
    <t>侧墙面板（金属复合板）</t>
  </si>
  <si>
    <t>更换</t>
  </si>
  <si>
    <t>侧墙面板（石类挂板）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</si>
  <si>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</si>
  <si>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</si>
  <si>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</si>
  <si>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</si>
  <si>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</si>
  <si>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</si>
  <si>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</si>
  <si>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维修/更换</t>
  </si>
  <si>
    <t>高清数字云台摄像机</t>
  </si>
  <si>
    <t>高清数字半球摄像机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</si>
  <si>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</si>
  <si>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</si>
  <si>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</si>
  <si>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</si>
  <si>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</si>
  <si>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</si>
  <si>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</si>
  <si>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</si>
  <si>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</si>
  <si>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</si>
  <si>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</si>
  <si>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</si>
  <si>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</si>
  <si>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</si>
  <si>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</si>
  <si>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</si>
  <si>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</si>
  <si>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</si>
  <si>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</si>
  <si>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</si>
  <si>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泡沫泵</t>
  </si>
  <si>
    <t>补充泡沫液</t>
  </si>
  <si>
    <t>立方米</t>
  </si>
  <si>
    <t>补充</t>
  </si>
  <si>
    <t>雨淋阀组（泡沫-水喷雾控制箱）</t>
  </si>
  <si>
    <t>水喷雾头</t>
  </si>
  <si>
    <t>个</t>
  </si>
  <si>
    <t>消火栓</t>
  </si>
  <si>
    <t>3.10</t>
  </si>
  <si>
    <t>手提式灭火器（水基）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</si>
  <si>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</si>
  <si>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</si>
  <si>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</si>
  <si>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</si>
  <si>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</si>
  <si>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</si>
  <si>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</si>
  <si>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</si>
  <si>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射流风机</t>
  </si>
  <si>
    <t>轴流风机</t>
  </si>
  <si>
    <t>混流风机</t>
  </si>
  <si>
    <t>风阀（手动、电动组合）</t>
  </si>
  <si>
    <t>组</t>
  </si>
  <si>
    <t>消声器</t>
  </si>
  <si>
    <t>空调（分体、多联体、精密）</t>
  </si>
  <si>
    <t>除湿机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</si>
  <si>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</si>
  <si>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</si>
  <si>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</si>
  <si>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</si>
  <si>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</si>
  <si>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</si>
  <si>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</si>
  <si>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</si>
  <si>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</si>
  <si>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LED灯具（工作井、逃生通道）</t>
  </si>
  <si>
    <t>应急疏散指示灯</t>
  </si>
  <si>
    <t>安全疏散指示灯</t>
  </si>
  <si>
    <t>景观照明（名称灯、LED灯箱）</t>
  </si>
  <si>
    <t>照明控制箱、柜</t>
  </si>
  <si>
    <t>三</t>
  </si>
  <si>
    <t>隧道段其他设施</t>
  </si>
  <si>
    <t>防撞侧石</t>
  </si>
  <si>
    <t>维修/涂装</t>
  </si>
  <si>
    <t>龙门架</t>
  </si>
  <si>
    <t>座</t>
  </si>
  <si>
    <t>声屏障</t>
  </si>
  <si>
    <t>逃生门</t>
  </si>
  <si>
    <t>扇</t>
  </si>
  <si>
    <t>防火卷帘门</t>
  </si>
  <si>
    <t>隧道内设备箱</t>
  </si>
  <si>
    <t>标线（双组份）</t>
  </si>
  <si>
    <t>打磨及复划（含文字等）</t>
  </si>
  <si>
    <t>标线（热熔）</t>
  </si>
  <si>
    <t>交安设施</t>
  </si>
  <si>
    <t>绿化</t>
  </si>
  <si>
    <t>三、设施保洁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</si>
  <si>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</si>
  <si>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</si>
  <si>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</si>
  <si>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</si>
  <si>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</si>
  <si>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</si>
  <si>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</si>
  <si>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养护定额：集水斗请捞，按只计+排水管疏通，按米计</t>
  </si>
  <si>
    <t>横截沟（清淤、冲洗）</t>
  </si>
  <si>
    <t>排水边沟（清淤、冲洗）</t>
  </si>
  <si>
    <t>集水井(清淤)</t>
  </si>
  <si>
    <t>泵房</t>
  </si>
  <si>
    <t>四</t>
  </si>
  <si>
    <t>通道设施</t>
  </si>
  <si>
    <t>逃生通道及其附属设施</t>
  </si>
  <si>
    <t>更换了计量单位</t>
  </si>
  <si>
    <t>联络通道</t>
  </si>
  <si>
    <t>管线通道</t>
  </si>
  <si>
    <t>更换了计量单位，更新了名称；
如与逃生通道共用，则无此项</t>
  </si>
  <si>
    <t>五</t>
  </si>
  <si>
    <t>管理中心/管理用房</t>
  </si>
  <si>
    <t>无管理中心则填写管理用房</t>
  </si>
  <si>
    <t>删除了应急救援点</t>
  </si>
  <si>
    <t>工作井（变电站）</t>
  </si>
  <si>
    <t>六</t>
  </si>
  <si>
    <t>交通设施</t>
  </si>
  <si>
    <t>防撞桶（垫）、隔离墩（垫）、交通柱、诱导标、轮廓标、防撞护栏</t>
  </si>
  <si>
    <t>更新了名称</t>
  </si>
  <si>
    <t>限高设施</t>
  </si>
  <si>
    <t>根</t>
  </si>
  <si>
    <t>标志标牌</t>
  </si>
  <si>
    <t>更新了名称；建议改成平方米
养护定额，标志标牌，按平方米计</t>
  </si>
  <si>
    <t>标线、突起路标</t>
  </si>
  <si>
    <t>预算定额，按座计</t>
  </si>
  <si>
    <t>七</t>
  </si>
  <si>
    <t>敞开段设施</t>
  </si>
  <si>
    <t>敞开段栏杆</t>
  </si>
  <si>
    <t>八</t>
  </si>
  <si>
    <t>箱、门（栅）设施</t>
  </si>
  <si>
    <t>更换了计量单位；
养护定额，其他设施保洁，按平方米计</t>
  </si>
  <si>
    <t>原为峒口防护门；
养护定额，其他设施保洁，按平方米计</t>
  </si>
  <si>
    <t>九</t>
  </si>
  <si>
    <t>其他设施</t>
  </si>
  <si>
    <t>由投标人自行考虑其他设施保洁项目</t>
  </si>
  <si>
    <t>四、运行管理</t>
  </si>
  <si>
    <t>对应规范</t>
  </si>
  <si>
    <t>监控中心运行</t>
  </si>
  <si>
    <t>变电站运行</t>
  </si>
  <si>
    <t>日常巡查（包含但不限于隧道主体、安全保护区范围和上部堆载等）</t>
  </si>
  <si>
    <t>千米</t>
  </si>
  <si>
    <t>《隧道养护技术规程》DG-TJ08-2175-2015\4页\一天一次</t>
  </si>
  <si>
    <t>机电巡检</t>
  </si>
  <si>
    <t>盾构段</t>
  </si>
  <si>
    <t>《隧道养护技术规程》DG-TJ08-2175-2015\6页\一季度一次</t>
  </si>
  <si>
    <t>暗埋段</t>
  </si>
  <si>
    <t>《隧道养护技术规程》DG-TJ08-2175-2015\6页\未作要求</t>
  </si>
  <si>
    <t>道口管理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</si>
  <si>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</si>
  <si>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</si>
  <si>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</si>
  <si>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</si>
  <si>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</si>
  <si>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</si>
  <si>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</si>
  <si>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</si>
  <si>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</si>
  <si>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</si>
  <si>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</si>
  <si>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</si>
  <si>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</si>
  <si>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特种设备强制检测</t>
  </si>
  <si>
    <t xml:space="preserve"> 电梯、电动葫芦、缓降装置等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</si>
  <si>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</si>
  <si>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</si>
  <si>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</si>
  <si>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</si>
  <si>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</si>
  <si>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</si>
  <si>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</si>
  <si>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</si>
  <si>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</si>
  <si>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小计</t>
    <phoneticPr fontId="15" type="noConversion"/>
  </si>
  <si>
    <t>小计</t>
    <phoneticPr fontId="15" type="noConversion"/>
  </si>
  <si>
    <t>路面损坏状况检测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</si>
</sst>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#,##0.00_ "/>
    <numFmt numFmtId="177" formatCode="0_ "/>
    <numFmt numFmtId="178" formatCode="0.00_ "/>
    <numFmt numFmtId="179" formatCode="0.0_ "/>
    <numFmt numFmtId="180" formatCode="0.00_);[Red]\(0.00\)"/>
  </numFmts>
  <fonts count="20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8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>
      <alignment horizontal="right" vertical="center"/>
    </xf>
    <xf numFmtId="0" fontId="13" fillId="0" borderId="0">
      <alignment horizontal="center" vertical="center"/>
    </xf>
    <xf numFmtId="0" fontId="13" fillId="0" borderId="0">
      <alignment horizontal="right" vertical="center"/>
    </xf>
    <xf numFmtId="0" fontId="13" fillId="0" borderId="0">
      <alignment horizontal="center" vertical="center" wrapText="1"/>
    </xf>
    <xf numFmtId="0" fontId="13" fillId="0" borderId="0">
      <alignment horizontal="center" vertical="center"/>
    </xf>
    <xf numFmtId="0" fontId="1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176" fontId="3" fillId="0" borderId="2" xfId="0" applyNumberFormat="1" applyFont="1" applyBorder="1" applyAlignment="1">
      <alignment horizontal="centerContinuous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right" vertical="center" wrapText="1"/>
    </xf>
    <xf numFmtId="178" fontId="1" fillId="0" borderId="2" xfId="0" applyNumberFormat="1" applyFont="1" applyBorder="1" applyAlignment="1">
      <alignment horizontal="right" vertical="center" wrapText="1"/>
    </xf>
    <xf numFmtId="178" fontId="4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78" fontId="4" fillId="0" borderId="0" xfId="0" applyNumberFormat="1" applyFont="1" applyAlignment="1">
      <alignment horizontal="right" vertical="center" wrapText="1"/>
    </xf>
    <xf numFmtId="178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176" fontId="1" fillId="0" borderId="0" xfId="0" applyNumberFormat="1" applyFont="1" applyAlignment="1">
      <alignment horizontal="righ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left" vertical="center" wrapText="1"/>
    </xf>
    <xf numFmtId="0" fontId="4" fillId="0" borderId="2" xfId="8" applyFont="1" applyBorder="1" applyAlignment="1">
      <alignment horizontal="center" vertical="center" wrapText="1"/>
    </xf>
    <xf numFmtId="178" fontId="3" fillId="0" borderId="2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0" fontId="4" fillId="0" borderId="2" xfId="8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right" vertical="center" wrapText="1"/>
    </xf>
    <xf numFmtId="9" fontId="4" fillId="0" borderId="2" xfId="1" applyFont="1" applyBorder="1" applyAlignment="1">
      <alignment horizontal="right" vertical="center" wrapText="1"/>
    </xf>
    <xf numFmtId="178" fontId="6" fillId="0" borderId="0" xfId="0" applyNumberFormat="1" applyFont="1" applyAlignment="1">
      <alignment horizontal="righ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right" vertical="center" wrapText="1"/>
    </xf>
    <xf numFmtId="178" fontId="2" fillId="0" borderId="5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2" xfId="4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0" fontId="1" fillId="0" borderId="0" xfId="7" applyFont="1" applyAlignment="1">
      <alignment vertical="center" wrapText="1"/>
    </xf>
    <xf numFmtId="0" fontId="5" fillId="0" borderId="2" xfId="7" applyFont="1" applyBorder="1" applyAlignment="1">
      <alignment horizontal="center" vertical="center" wrapText="1"/>
    </xf>
    <xf numFmtId="180" fontId="8" fillId="0" borderId="2" xfId="8" applyNumberFormat="1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left" vertical="center" wrapText="1"/>
    </xf>
    <xf numFmtId="176" fontId="7" fillId="0" borderId="2" xfId="8" applyNumberFormat="1" applyFont="1" applyBorder="1" applyAlignment="1">
      <alignment horizontal="center" vertical="center" wrapText="1"/>
    </xf>
    <xf numFmtId="176" fontId="8" fillId="0" borderId="2" xfId="8" applyNumberFormat="1" applyFont="1" applyBorder="1" applyAlignment="1">
      <alignment horizontal="center" vertical="center" wrapText="1"/>
    </xf>
    <xf numFmtId="0" fontId="17" fillId="0" borderId="7" xfId="7" applyFont="1" applyBorder="1" applyAlignment="1">
      <alignment horizontal="center" vertical="center" wrapText="1"/>
    </xf>
    <xf numFmtId="0" fontId="17" fillId="0" borderId="5" xfId="7" applyFont="1" applyBorder="1" applyAlignment="1">
      <alignment horizontal="center" vertical="center" wrapText="1"/>
    </xf>
    <xf numFmtId="0" fontId="17" fillId="0" borderId="6" xfId="7" applyFont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4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PivotStylePreset2_Accent1" table="0" count="10" xr9:uid="{267968C8-6FFD-4C36-ACC1-9EA1FD1885CA}">
      <tableStyleElement type="headerRow" dxfId="39"/>
      <tableStyleElement type="totalRow" dxfId="38"/>
      <tableStyleElement type="firstRowStripe" dxfId="37"/>
      <tableStyleElement type="firstColumnStripe" dxfId="36"/>
      <tableStyleElement type="firstSubtotalRow" dxfId="35"/>
      <tableStyleElement type="secondSubtotalRow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</tableStyles>
  <colors>
    <mruColors>
      <color rgb="FF000000"/>
      <color rgb="FFFF0000"/>
      <color rgb="FFFFC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C3" sqref="C3"/>
    </sheetView>
  </sheetViews>
  <sheetFormatPr defaultColWidth="8.25" defaultRowHeight="35.1" customHeight="1" x14ac:dyDescent="0.15"/>
  <cols>
    <col min="1" max="1" width="10.625" style="72" customWidth="1"/>
    <col min="2" max="2" width="25.625" style="72" customWidth="1"/>
    <col min="3" max="3" width="35.625" style="72" customWidth="1"/>
    <col min="4" max="16384" width="8.25" style="72"/>
  </cols>
  <sheetData>
    <row r="1" spans="1:3" ht="60" customHeight="1" x14ac:dyDescent="0.15">
      <c r="A1" s="79" t="s">
        <v>0</v>
      </c>
      <c r="B1" s="80"/>
      <c r="C1" s="81"/>
    </row>
    <row r="2" spans="1:3" ht="39.950000000000003" customHeight="1" x14ac:dyDescent="0.15">
      <c r="A2" s="73" t="s">
        <v>1</v>
      </c>
      <c r="B2" s="73" t="s">
        <v>2</v>
      </c>
      <c r="C2" s="74" t="s">
        <v>3</v>
      </c>
    </row>
    <row r="3" spans="1:3" ht="39.950000000000003" customHeight="1" x14ac:dyDescent="0.15">
      <c r="A3" s="75">
        <v>1</v>
      </c>
      <c r="B3" s="75" t="s">
        <v>4</v>
      </c>
      <c r="C3" s="77"/>
    </row>
    <row r="4" spans="1:3" ht="39.950000000000003" customHeight="1" x14ac:dyDescent="0.15">
      <c r="A4" s="75">
        <v>2</v>
      </c>
      <c r="B4" s="75" t="s">
        <v>5</v>
      </c>
      <c r="C4" s="77"/>
    </row>
    <row r="5" spans="1:3" ht="39.950000000000003" customHeight="1" x14ac:dyDescent="0.15">
      <c r="A5" s="75">
        <v>3</v>
      </c>
      <c r="B5" s="75" t="s">
        <v>6</v>
      </c>
      <c r="C5" s="77"/>
    </row>
    <row r="6" spans="1:3" ht="39.950000000000003" customHeight="1" x14ac:dyDescent="0.15">
      <c r="A6" s="75">
        <v>4</v>
      </c>
      <c r="B6" s="75" t="s">
        <v>7</v>
      </c>
      <c r="C6" s="77"/>
    </row>
    <row r="7" spans="1:3" ht="39.950000000000003" customHeight="1" x14ac:dyDescent="0.15">
      <c r="A7" s="75">
        <v>5</v>
      </c>
      <c r="B7" s="75" t="s">
        <v>8</v>
      </c>
      <c r="C7" s="77"/>
    </row>
    <row r="8" spans="1:3" ht="39.950000000000003" customHeight="1" x14ac:dyDescent="0.15">
      <c r="A8" s="82" t="s">
        <v>9</v>
      </c>
      <c r="B8" s="82"/>
      <c r="C8" s="78"/>
    </row>
  </sheetData>
  <sheetProtection algorithmName="SHA-512" hashValue="f2oivbmhR15cG4EYQMlt39G/RLsZzxIIOozB/AlKcedZELssRaWtE7KTclHJz8UFlb8ETyt1gHUeXSsA5+OL8A==" saltValue="HIuuOVlmTNwU5wHL9Zk1eQ==" spinCount="100000" sheet="1" objects="1" scenarios="1" formatColumns="0" formatRows="0"/>
  <protectedRanges>
    <protectedRange sqref="C3:C8" name="区域1"/>
  </protectedRanges>
  <mergeCells count="2">
    <mergeCell ref="A1:C1"/>
    <mergeCell ref="A8:B8"/>
  </mergeCells>
  <phoneticPr fontId="15" type="noConversion"/>
  <printOptions horizontalCentered="1"/>
  <pageMargins left="0.39370078740157499" right="0.39370078740157499" top="0.98425196850393704" bottom="0.39370078740157499" header="0.39370078740157499" footer="0.196850393700787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workbookViewId="0">
      <selection activeCell="G5" sqref="G5"/>
    </sheetView>
  </sheetViews>
  <sheetFormatPr defaultColWidth="9" defaultRowHeight="13.5" x14ac:dyDescent="0.15"/>
  <cols>
    <col min="1" max="1" width="6.625" style="22" customWidth="1"/>
    <col min="2" max="2" width="25.625" style="22" customWidth="1"/>
    <col min="3" max="3" width="7.625" style="22" customWidth="1"/>
    <col min="4" max="4" width="12.625" style="55" customWidth="1"/>
    <col min="5" max="5" width="13.625" style="55" customWidth="1"/>
    <col min="6" max="6" width="12.625" style="55" customWidth="1"/>
    <col min="7" max="7" width="12.625" style="22" customWidth="1"/>
    <col min="8" max="8" width="15.625" style="23" customWidth="1"/>
    <col min="9" max="9" width="20.625" style="22" customWidth="1"/>
    <col min="10" max="16384" width="9" style="22"/>
  </cols>
  <sheetData>
    <row r="1" spans="1:9" ht="35.1" customHeight="1" x14ac:dyDescent="0.15">
      <c r="A1" s="83" t="s">
        <v>10</v>
      </c>
      <c r="B1" s="83"/>
      <c r="C1" s="83"/>
      <c r="D1" s="83"/>
      <c r="E1" s="83"/>
      <c r="F1" s="83"/>
      <c r="G1" s="83"/>
      <c r="H1" s="83"/>
      <c r="I1" s="83"/>
    </row>
    <row r="2" spans="1:9" ht="20.100000000000001" customHeight="1" x14ac:dyDescent="0.15">
      <c r="A2" s="84" t="s">
        <v>1</v>
      </c>
      <c r="B2" s="84" t="s">
        <v>11</v>
      </c>
      <c r="C2" s="84" t="s">
        <v>12</v>
      </c>
      <c r="D2" s="56" t="s">
        <v>13</v>
      </c>
      <c r="E2" s="56" t="s">
        <v>14</v>
      </c>
      <c r="F2" s="56" t="s">
        <v>15</v>
      </c>
      <c r="G2" s="57" t="s">
        <v>16</v>
      </c>
      <c r="H2" s="58" t="s">
        <v>17</v>
      </c>
      <c r="I2" s="86" t="s">
        <v>18</v>
      </c>
    </row>
    <row r="3" spans="1:9" ht="20.100000000000001" customHeight="1" x14ac:dyDescent="0.15">
      <c r="A3" s="85"/>
      <c r="B3" s="85"/>
      <c r="C3" s="85"/>
      <c r="D3" s="56" t="s">
        <v>19</v>
      </c>
      <c r="E3" s="56" t="s">
        <v>20</v>
      </c>
      <c r="F3" s="37" t="s">
        <v>21</v>
      </c>
      <c r="G3" s="57" t="s">
        <v>22</v>
      </c>
      <c r="H3" s="58" t="s">
        <v>23</v>
      </c>
      <c r="I3" s="86"/>
    </row>
    <row r="4" spans="1:9" ht="30" customHeight="1" x14ac:dyDescent="0.15">
      <c r="A4" s="59" t="s">
        <v>24</v>
      </c>
      <c r="B4" s="60" t="s">
        <v>25</v>
      </c>
      <c r="C4" s="59"/>
      <c r="D4" s="61"/>
      <c r="E4" s="62"/>
      <c r="F4" s="62"/>
      <c r="G4" s="57"/>
      <c r="H4" s="58"/>
      <c r="I4" s="63"/>
    </row>
    <row r="5" spans="1:9" ht="30" customHeight="1" x14ac:dyDescent="0.15">
      <c r="A5" s="64">
        <v>1</v>
      </c>
      <c r="B5" s="65" t="s">
        <v>26</v>
      </c>
      <c r="C5" s="64" t="s">
        <v>27</v>
      </c>
      <c r="D5" s="28">
        <v>1</v>
      </c>
      <c r="E5" s="66">
        <v>12</v>
      </c>
      <c r="F5" s="66">
        <f t="shared" ref="F5:F12" si="0">D5*E5</f>
        <v>12</v>
      </c>
      <c r="G5" s="67"/>
      <c r="H5" s="68"/>
      <c r="I5" s="69" t="s">
        <v>28</v>
      </c>
    </row>
    <row r="6" spans="1:9" ht="30" customHeight="1" x14ac:dyDescent="0.15">
      <c r="A6" s="64">
        <v>2</v>
      </c>
      <c r="B6" s="65" t="s">
        <v>29</v>
      </c>
      <c r="C6" s="64" t="s">
        <v>27</v>
      </c>
      <c r="D6" s="28">
        <v>1</v>
      </c>
      <c r="E6" s="66">
        <v>12</v>
      </c>
      <c r="F6" s="66">
        <f t="shared" si="0"/>
        <v>12</v>
      </c>
      <c r="G6" s="67"/>
      <c r="H6" s="68"/>
      <c r="I6" s="69" t="s">
        <v>28</v>
      </c>
    </row>
    <row r="7" spans="1:9" ht="30" customHeight="1" x14ac:dyDescent="0.15">
      <c r="A7" s="64">
        <v>3</v>
      </c>
      <c r="B7" s="65" t="s">
        <v>30</v>
      </c>
      <c r="C7" s="64" t="s">
        <v>27</v>
      </c>
      <c r="D7" s="28">
        <v>1</v>
      </c>
      <c r="E7" s="66">
        <v>12</v>
      </c>
      <c r="F7" s="66">
        <f t="shared" si="0"/>
        <v>12</v>
      </c>
      <c r="G7" s="67"/>
      <c r="H7" s="68"/>
      <c r="I7" s="69" t="s">
        <v>28</v>
      </c>
    </row>
    <row r="8" spans="1:9" ht="30" customHeight="1" x14ac:dyDescent="0.15">
      <c r="A8" s="64">
        <v>4</v>
      </c>
      <c r="B8" s="65" t="s">
        <v>31</v>
      </c>
      <c r="C8" s="64" t="s">
        <v>27</v>
      </c>
      <c r="D8" s="28">
        <v>1</v>
      </c>
      <c r="E8" s="66">
        <v>12</v>
      </c>
      <c r="F8" s="66">
        <f t="shared" si="0"/>
        <v>12</v>
      </c>
      <c r="G8" s="67"/>
      <c r="H8" s="68"/>
      <c r="I8" s="69" t="s">
        <v>28</v>
      </c>
    </row>
    <row r="9" spans="1:9" s="46" customFormat="1" ht="30" customHeight="1" x14ac:dyDescent="0.15">
      <c r="A9" s="64">
        <v>5</v>
      </c>
      <c r="B9" s="65" t="s">
        <v>32</v>
      </c>
      <c r="C9" s="64" t="s">
        <v>27</v>
      </c>
      <c r="D9" s="28">
        <v>1</v>
      </c>
      <c r="E9" s="28">
        <v>2</v>
      </c>
      <c r="F9" s="66">
        <f t="shared" si="0"/>
        <v>2</v>
      </c>
      <c r="G9" s="70"/>
      <c r="H9" s="68"/>
      <c r="I9" s="69" t="s">
        <v>28</v>
      </c>
    </row>
    <row r="10" spans="1:9" ht="30" customHeight="1" x14ac:dyDescent="0.15">
      <c r="A10" s="64">
        <v>6</v>
      </c>
      <c r="B10" s="65" t="s">
        <v>33</v>
      </c>
      <c r="C10" s="64" t="s">
        <v>27</v>
      </c>
      <c r="D10" s="28">
        <v>1</v>
      </c>
      <c r="E10" s="28">
        <v>12</v>
      </c>
      <c r="F10" s="66">
        <f t="shared" si="0"/>
        <v>12</v>
      </c>
      <c r="G10" s="67"/>
      <c r="H10" s="68"/>
      <c r="I10" s="69" t="s">
        <v>28</v>
      </c>
    </row>
    <row r="11" spans="1:9" ht="30" customHeight="1" x14ac:dyDescent="0.15">
      <c r="A11" s="64">
        <v>7</v>
      </c>
      <c r="B11" s="65" t="s">
        <v>34</v>
      </c>
      <c r="C11" s="64" t="s">
        <v>27</v>
      </c>
      <c r="D11" s="28">
        <v>1</v>
      </c>
      <c r="E11" s="29">
        <v>12</v>
      </c>
      <c r="F11" s="66">
        <f t="shared" si="0"/>
        <v>12</v>
      </c>
      <c r="G11" s="67"/>
      <c r="H11" s="68"/>
      <c r="I11" s="69" t="s">
        <v>28</v>
      </c>
    </row>
    <row r="12" spans="1:9" ht="30" customHeight="1" x14ac:dyDescent="0.15">
      <c r="A12" s="64">
        <v>8</v>
      </c>
      <c r="B12" s="65" t="s">
        <v>35</v>
      </c>
      <c r="C12" s="64" t="s">
        <v>27</v>
      </c>
      <c r="D12" s="28">
        <v>1</v>
      </c>
      <c r="E12" s="28">
        <v>12</v>
      </c>
      <c r="F12" s="66">
        <f t="shared" si="0"/>
        <v>12</v>
      </c>
      <c r="G12" s="67"/>
      <c r="H12" s="68"/>
      <c r="I12" s="69" t="s">
        <v>28</v>
      </c>
    </row>
    <row r="13" spans="1:9" ht="30" customHeight="1" x14ac:dyDescent="0.15">
      <c r="A13" s="64">
        <v>9</v>
      </c>
      <c r="B13" s="65" t="s">
        <v>36</v>
      </c>
      <c r="C13" s="64" t="s">
        <v>27</v>
      </c>
      <c r="D13" s="28">
        <v>1</v>
      </c>
      <c r="E13" s="29" t="s">
        <v>37</v>
      </c>
      <c r="F13" s="66">
        <f>D13</f>
        <v>1</v>
      </c>
      <c r="G13" s="67"/>
      <c r="H13" s="68"/>
      <c r="I13" s="69" t="s">
        <v>28</v>
      </c>
    </row>
    <row r="14" spans="1:9" ht="30" customHeight="1" x14ac:dyDescent="0.15">
      <c r="A14" s="64"/>
      <c r="B14" s="60" t="s">
        <v>230</v>
      </c>
      <c r="C14" s="63"/>
      <c r="D14" s="28"/>
      <c r="E14" s="28"/>
      <c r="F14" s="28"/>
      <c r="G14" s="67"/>
      <c r="H14" s="71"/>
      <c r="I14" s="63"/>
    </row>
  </sheetData>
  <sheetProtection algorithmName="SHA-512" hashValue="LXqG/9YXhlkX2Ffz4t/i0UbLHd9UpntKr4zlt/VIJWq46pGspGuCypBpFivOU7/hNUS/eGMwzq+KuMqaKm6UJA==" saltValue="VvndflQPwUL1zaldL0hxKg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15" type="noConversion"/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02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13.5" x14ac:dyDescent="0.15"/>
  <cols>
    <col min="1" max="1" width="6.625" style="3" customWidth="1"/>
    <col min="2" max="2" width="35.625" style="31" customWidth="1"/>
    <col min="3" max="3" width="8.625" style="3" customWidth="1"/>
    <col min="4" max="5" width="12.625" style="35" customWidth="1"/>
    <col min="6" max="6" width="12.625" style="34" customWidth="1"/>
    <col min="7" max="7" width="12.625" style="35" customWidth="1"/>
    <col min="8" max="8" width="15.625" style="36" customWidth="1"/>
    <col min="9" max="9" width="18.625" style="31" customWidth="1"/>
    <col min="10" max="14" width="9" style="3"/>
    <col min="15" max="15" width="9" style="46"/>
    <col min="16" max="16384" width="9" style="3"/>
  </cols>
  <sheetData>
    <row r="1" spans="1:10" ht="35.1" customHeight="1" x14ac:dyDescent="0.15">
      <c r="A1" s="87" t="s">
        <v>38</v>
      </c>
      <c r="B1" s="87"/>
      <c r="C1" s="87"/>
      <c r="D1" s="87"/>
      <c r="E1" s="87"/>
      <c r="F1" s="87"/>
      <c r="G1" s="87"/>
      <c r="H1" s="87"/>
      <c r="I1" s="87"/>
    </row>
    <row r="2" spans="1:10" ht="30" customHeight="1" x14ac:dyDescent="0.15">
      <c r="A2" s="88" t="s">
        <v>1</v>
      </c>
      <c r="B2" s="88" t="s">
        <v>11</v>
      </c>
      <c r="C2" s="88" t="s">
        <v>12</v>
      </c>
      <c r="D2" s="5" t="s">
        <v>13</v>
      </c>
      <c r="E2" s="5" t="s">
        <v>39</v>
      </c>
      <c r="F2" s="37" t="s">
        <v>15</v>
      </c>
      <c r="G2" s="5" t="s">
        <v>16</v>
      </c>
      <c r="H2" s="9" t="s">
        <v>17</v>
      </c>
      <c r="I2" s="88" t="s">
        <v>18</v>
      </c>
    </row>
    <row r="3" spans="1:10" ht="20.100000000000001" customHeight="1" x14ac:dyDescent="0.15">
      <c r="A3" s="88"/>
      <c r="B3" s="88"/>
      <c r="C3" s="88"/>
      <c r="D3" s="5" t="s">
        <v>19</v>
      </c>
      <c r="E3" s="47" t="s">
        <v>20</v>
      </c>
      <c r="F3" s="37" t="s">
        <v>21</v>
      </c>
      <c r="G3" s="5" t="s">
        <v>22</v>
      </c>
      <c r="H3" s="9" t="s">
        <v>23</v>
      </c>
      <c r="I3" s="88"/>
    </row>
    <row r="4" spans="1:10" s="22" customFormat="1" ht="25.5" customHeight="1" x14ac:dyDescent="0.15">
      <c r="A4" s="5" t="s">
        <v>24</v>
      </c>
      <c r="B4" s="40" t="s">
        <v>40</v>
      </c>
      <c r="C4" s="5"/>
      <c r="D4" s="18"/>
      <c r="E4" s="12"/>
      <c r="F4" s="39"/>
      <c r="G4" s="13"/>
      <c r="H4" s="14"/>
      <c r="I4" s="40"/>
    </row>
    <row r="5" spans="1:10" s="22" customFormat="1" ht="25.5" customHeight="1" x14ac:dyDescent="0.15">
      <c r="A5" s="5">
        <v>1</v>
      </c>
      <c r="B5" s="40" t="s">
        <v>41</v>
      </c>
      <c r="C5" s="5"/>
      <c r="D5" s="18"/>
      <c r="E5" s="12"/>
      <c r="F5" s="39"/>
      <c r="G5" s="13"/>
      <c r="H5" s="14"/>
      <c r="I5" s="40"/>
    </row>
    <row r="6" spans="1:10" s="22" customFormat="1" ht="25.5" customHeight="1" x14ac:dyDescent="0.15">
      <c r="A6" s="15">
        <v>1.1000000000000001</v>
      </c>
      <c r="B6" s="16" t="s">
        <v>42</v>
      </c>
      <c r="C6" s="15" t="s">
        <v>43</v>
      </c>
      <c r="D6" s="12">
        <v>220</v>
      </c>
      <c r="E6" s="12" t="s">
        <v>37</v>
      </c>
      <c r="F6" s="29">
        <f>D6</f>
        <v>220</v>
      </c>
      <c r="G6" s="13"/>
      <c r="H6" s="14"/>
      <c r="I6" s="16" t="s">
        <v>44</v>
      </c>
    </row>
    <row r="7" spans="1:10" s="22" customFormat="1" ht="25.5" customHeight="1" x14ac:dyDescent="0.15">
      <c r="A7" s="15">
        <v>1.2</v>
      </c>
      <c r="B7" s="16" t="s">
        <v>45</v>
      </c>
      <c r="C7" s="15" t="s">
        <v>46</v>
      </c>
      <c r="D7" s="12">
        <v>120</v>
      </c>
      <c r="E7" s="12" t="s">
        <v>37</v>
      </c>
      <c r="F7" s="29">
        <f>D7</f>
        <v>120</v>
      </c>
      <c r="G7" s="13"/>
      <c r="H7" s="14"/>
      <c r="I7" s="16" t="s">
        <v>44</v>
      </c>
    </row>
    <row r="8" spans="1:10" s="22" customFormat="1" ht="25.5" customHeight="1" x14ac:dyDescent="0.15">
      <c r="A8" s="15">
        <v>1.3</v>
      </c>
      <c r="B8" s="16" t="s">
        <v>47</v>
      </c>
      <c r="C8" s="15" t="s">
        <v>43</v>
      </c>
      <c r="D8" s="12">
        <v>120</v>
      </c>
      <c r="E8" s="12" t="s">
        <v>37</v>
      </c>
      <c r="F8" s="29">
        <f>D8</f>
        <v>120</v>
      </c>
      <c r="G8" s="13"/>
      <c r="H8" s="14"/>
      <c r="I8" s="16" t="s">
        <v>44</v>
      </c>
    </row>
    <row r="9" spans="1:10" s="22" customFormat="1" ht="25.5" customHeight="1" x14ac:dyDescent="0.15">
      <c r="A9" s="15">
        <v>1.4</v>
      </c>
      <c r="B9" s="16" t="s">
        <v>48</v>
      </c>
      <c r="C9" s="15" t="s">
        <v>46</v>
      </c>
      <c r="D9" s="12">
        <v>73504</v>
      </c>
      <c r="E9" s="48">
        <v>1.5E-3</v>
      </c>
      <c r="F9" s="29">
        <f>ROUND(D9*E9,2)</f>
        <v>110.26</v>
      </c>
      <c r="G9" s="13"/>
      <c r="H9" s="14"/>
      <c r="I9" s="16" t="s">
        <v>44</v>
      </c>
    </row>
    <row r="10" spans="1:10" s="22" customFormat="1" ht="25.5" customHeight="1" x14ac:dyDescent="0.15">
      <c r="A10" s="5">
        <v>2</v>
      </c>
      <c r="B10" s="40" t="s">
        <v>49</v>
      </c>
      <c r="C10" s="15"/>
      <c r="D10" s="12"/>
      <c r="E10" s="12"/>
      <c r="F10" s="29"/>
      <c r="G10" s="13"/>
      <c r="H10" s="14"/>
      <c r="I10" s="16"/>
      <c r="J10" s="45"/>
    </row>
    <row r="11" spans="1:10" s="22" customFormat="1" ht="25.5" customHeight="1" x14ac:dyDescent="0.15">
      <c r="A11" s="15">
        <v>2.1</v>
      </c>
      <c r="B11" s="16" t="s">
        <v>50</v>
      </c>
      <c r="C11" s="15" t="s">
        <v>46</v>
      </c>
      <c r="D11" s="12">
        <v>212</v>
      </c>
      <c r="E11" s="48">
        <v>0.03</v>
      </c>
      <c r="F11" s="29">
        <f>D11*E11</f>
        <v>6.36</v>
      </c>
      <c r="G11" s="13"/>
      <c r="H11" s="14"/>
      <c r="I11" s="16" t="s">
        <v>51</v>
      </c>
    </row>
    <row r="12" spans="1:10" s="22" customFormat="1" ht="25.5" customHeight="1" x14ac:dyDescent="0.15">
      <c r="A12" s="15">
        <v>2.2000000000000002</v>
      </c>
      <c r="B12" s="16" t="s">
        <v>52</v>
      </c>
      <c r="C12" s="15" t="s">
        <v>46</v>
      </c>
      <c r="D12" s="12">
        <v>239.4</v>
      </c>
      <c r="E12" s="48">
        <v>0.03</v>
      </c>
      <c r="F12" s="29">
        <f>ROUND(D12*E12,2)</f>
        <v>7.18</v>
      </c>
      <c r="G12" s="13"/>
      <c r="H12" s="14"/>
      <c r="I12" s="16" t="s">
        <v>51</v>
      </c>
    </row>
    <row r="13" spans="1:10" s="22" customFormat="1" ht="25.5" customHeight="1" x14ac:dyDescent="0.15">
      <c r="A13" s="15">
        <v>2.2999999999999998</v>
      </c>
      <c r="B13" s="16" t="s">
        <v>53</v>
      </c>
      <c r="C13" s="15" t="s">
        <v>46</v>
      </c>
      <c r="D13" s="12">
        <v>1498</v>
      </c>
      <c r="E13" s="48">
        <v>5.0000000000000001E-3</v>
      </c>
      <c r="F13" s="29">
        <f>D13*E13</f>
        <v>7.49</v>
      </c>
      <c r="G13" s="13"/>
      <c r="H13" s="14"/>
      <c r="I13" s="16" t="s">
        <v>51</v>
      </c>
    </row>
    <row r="14" spans="1:10" s="21" customFormat="1" ht="25.5" customHeight="1" x14ac:dyDescent="0.15">
      <c r="A14" s="5">
        <v>3</v>
      </c>
      <c r="B14" s="40" t="s">
        <v>54</v>
      </c>
      <c r="C14" s="5"/>
      <c r="D14" s="18"/>
      <c r="E14" s="19"/>
      <c r="F14" s="39"/>
      <c r="G14" s="13"/>
      <c r="H14" s="14"/>
      <c r="I14" s="40"/>
    </row>
    <row r="15" spans="1:10" s="21" customFormat="1" ht="25.5" customHeight="1" x14ac:dyDescent="0.15">
      <c r="A15" s="15">
        <v>3.1</v>
      </c>
      <c r="B15" s="16" t="s">
        <v>55</v>
      </c>
      <c r="C15" s="15" t="s">
        <v>43</v>
      </c>
      <c r="D15" s="12">
        <v>264</v>
      </c>
      <c r="E15" s="48">
        <v>0.03</v>
      </c>
      <c r="F15" s="29">
        <f>D15*E15</f>
        <v>7.92</v>
      </c>
      <c r="G15" s="13"/>
      <c r="H15" s="14"/>
      <c r="I15" s="16" t="s">
        <v>44</v>
      </c>
    </row>
    <row r="16" spans="1:10" s="21" customFormat="1" ht="25.5" customHeight="1" x14ac:dyDescent="0.15">
      <c r="A16" s="15">
        <v>3.2</v>
      </c>
      <c r="B16" s="16" t="s">
        <v>56</v>
      </c>
      <c r="C16" s="15" t="s">
        <v>43</v>
      </c>
      <c r="D16" s="12">
        <v>18376</v>
      </c>
      <c r="E16" s="48">
        <v>0.01</v>
      </c>
      <c r="F16" s="29">
        <f>D16*E16</f>
        <v>183.76</v>
      </c>
      <c r="G16" s="13"/>
      <c r="H16" s="14"/>
      <c r="I16" s="16" t="s">
        <v>44</v>
      </c>
    </row>
    <row r="17" spans="1:9" s="21" customFormat="1" ht="25.5" customHeight="1" x14ac:dyDescent="0.15">
      <c r="A17" s="15">
        <v>3.3</v>
      </c>
      <c r="B17" s="16" t="s">
        <v>57</v>
      </c>
      <c r="C17" s="15" t="s">
        <v>46</v>
      </c>
      <c r="D17" s="12">
        <f>355.23+59.64</f>
        <v>414.87</v>
      </c>
      <c r="E17" s="48">
        <v>0.03</v>
      </c>
      <c r="F17" s="29">
        <f>ROUND(D17*E17,2)</f>
        <v>12.45</v>
      </c>
      <c r="G17" s="13"/>
      <c r="H17" s="14"/>
      <c r="I17" s="16" t="s">
        <v>44</v>
      </c>
    </row>
    <row r="18" spans="1:9" s="21" customFormat="1" ht="25.5" customHeight="1" x14ac:dyDescent="0.15">
      <c r="A18" s="5">
        <v>4</v>
      </c>
      <c r="B18" s="40" t="s">
        <v>58</v>
      </c>
      <c r="C18" s="5"/>
      <c r="D18" s="18"/>
      <c r="E18" s="12"/>
      <c r="F18" s="29"/>
      <c r="G18" s="13"/>
      <c r="H18" s="14"/>
      <c r="I18" s="40"/>
    </row>
    <row r="19" spans="1:9" s="21" customFormat="1" ht="25.5" customHeight="1" x14ac:dyDescent="0.15">
      <c r="A19" s="15">
        <v>4.0999999999999996</v>
      </c>
      <c r="B19" s="16" t="s">
        <v>59</v>
      </c>
      <c r="C19" s="15" t="s">
        <v>46</v>
      </c>
      <c r="D19" s="13">
        <v>149362</v>
      </c>
      <c r="E19" s="48">
        <v>2.5999999999999999E-3</v>
      </c>
      <c r="F19" s="29">
        <f>ROUND(D19*E19,2)</f>
        <v>388.34</v>
      </c>
      <c r="G19" s="13"/>
      <c r="H19" s="14"/>
      <c r="I19" s="16" t="s">
        <v>60</v>
      </c>
    </row>
    <row r="20" spans="1:9" s="21" customFormat="1" ht="25.5" customHeight="1" x14ac:dyDescent="0.15">
      <c r="A20" s="15">
        <v>4.2</v>
      </c>
      <c r="B20" s="16" t="s">
        <v>61</v>
      </c>
      <c r="C20" s="15" t="s">
        <v>46</v>
      </c>
      <c r="D20" s="49">
        <v>15706</v>
      </c>
      <c r="E20" s="48">
        <v>2.5999999999999999E-3</v>
      </c>
      <c r="F20" s="29">
        <f>ROUND(D20*E20,2)</f>
        <v>40.840000000000003</v>
      </c>
      <c r="G20" s="13"/>
      <c r="H20" s="14"/>
      <c r="I20" s="16" t="s">
        <v>60</v>
      </c>
    </row>
    <row r="21" spans="1:9" s="21" customFormat="1" ht="25.5" customHeight="1" x14ac:dyDescent="0.15">
      <c r="A21" s="15">
        <v>4.3</v>
      </c>
      <c r="B21" s="16" t="s">
        <v>62</v>
      </c>
      <c r="C21" s="15" t="s">
        <v>46</v>
      </c>
      <c r="D21" s="12">
        <v>75515.31</v>
      </c>
      <c r="E21" s="48">
        <v>6.0000000000000001E-3</v>
      </c>
      <c r="F21" s="29">
        <f>ROUND(D21*E21,2)</f>
        <v>453.09</v>
      </c>
      <c r="G21" s="13"/>
      <c r="H21" s="14"/>
      <c r="I21" s="16" t="s">
        <v>60</v>
      </c>
    </row>
    <row r="22" spans="1:9" s="21" customFormat="1" ht="25.5" customHeight="1" x14ac:dyDescent="0.15">
      <c r="A22" s="5">
        <v>5</v>
      </c>
      <c r="B22" s="40" t="s">
        <v>63</v>
      </c>
      <c r="C22" s="5" t="s">
        <v>27</v>
      </c>
      <c r="D22" s="18">
        <v>1</v>
      </c>
      <c r="E22" s="18" t="s">
        <v>37</v>
      </c>
      <c r="F22" s="39">
        <v>1</v>
      </c>
      <c r="G22" s="13"/>
      <c r="H22" s="14"/>
      <c r="I22" s="16" t="s">
        <v>64</v>
      </c>
    </row>
    <row r="23" spans="1:9" s="22" customFormat="1" ht="25.5" customHeight="1" x14ac:dyDescent="0.15">
      <c r="A23" s="5" t="s">
        <v>65</v>
      </c>
      <c r="B23" s="40" t="s">
        <v>66</v>
      </c>
      <c r="C23" s="5"/>
      <c r="D23" s="18"/>
      <c r="E23" s="18"/>
      <c r="F23" s="39"/>
      <c r="G23" s="13"/>
      <c r="H23" s="14"/>
      <c r="I23" s="40"/>
    </row>
    <row r="24" spans="1:9" s="22" customFormat="1" ht="25.5" customHeight="1" x14ac:dyDescent="0.15">
      <c r="A24" s="5">
        <v>1</v>
      </c>
      <c r="B24" s="40" t="s">
        <v>26</v>
      </c>
      <c r="C24" s="5"/>
      <c r="D24" s="18"/>
      <c r="E24" s="18"/>
      <c r="F24" s="39"/>
      <c r="G24" s="13"/>
      <c r="H24" s="14"/>
      <c r="I24" s="40"/>
    </row>
    <row r="25" spans="1:9" s="45" customFormat="1" ht="25.5" customHeight="1" x14ac:dyDescent="0.15">
      <c r="A25" s="15">
        <v>1.1000000000000001</v>
      </c>
      <c r="B25" s="16" t="s">
        <v>67</v>
      </c>
      <c r="C25" s="15" t="s">
        <v>68</v>
      </c>
      <c r="D25" s="12">
        <v>230</v>
      </c>
      <c r="E25" s="48">
        <v>0.03</v>
      </c>
      <c r="F25" s="29">
        <f t="shared" ref="F25:F70" si="0">D25*E25</f>
        <v>6.9</v>
      </c>
      <c r="G25" s="13"/>
      <c r="H25" s="14"/>
      <c r="I25" s="16" t="s">
        <v>69</v>
      </c>
    </row>
    <row r="26" spans="1:9" s="45" customFormat="1" ht="25.5" customHeight="1" x14ac:dyDescent="0.15">
      <c r="A26" s="15">
        <v>1.2</v>
      </c>
      <c r="B26" s="16" t="s">
        <v>70</v>
      </c>
      <c r="C26" s="15" t="s">
        <v>68</v>
      </c>
      <c r="D26" s="12">
        <v>8</v>
      </c>
      <c r="E26" s="48">
        <v>0.03</v>
      </c>
      <c r="F26" s="29">
        <f t="shared" si="0"/>
        <v>0.24</v>
      </c>
      <c r="G26" s="13"/>
      <c r="H26" s="14"/>
      <c r="I26" s="16" t="s">
        <v>69</v>
      </c>
    </row>
    <row r="27" spans="1:9" s="22" customFormat="1" ht="25.5" customHeight="1" x14ac:dyDescent="0.15">
      <c r="A27" s="15">
        <v>1.3</v>
      </c>
      <c r="B27" s="16" t="s">
        <v>71</v>
      </c>
      <c r="C27" s="15" t="s">
        <v>68</v>
      </c>
      <c r="D27" s="12">
        <v>4</v>
      </c>
      <c r="E27" s="48">
        <v>0.03</v>
      </c>
      <c r="F27" s="29">
        <f t="shared" si="0"/>
        <v>0.12</v>
      </c>
      <c r="G27" s="13"/>
      <c r="H27" s="14"/>
      <c r="I27" s="16" t="s">
        <v>69</v>
      </c>
    </row>
    <row r="28" spans="1:9" s="22" customFormat="1" ht="25.5" customHeight="1" x14ac:dyDescent="0.15">
      <c r="A28" s="15">
        <v>1.4</v>
      </c>
      <c r="B28" s="16" t="s">
        <v>72</v>
      </c>
      <c r="C28" s="15" t="s">
        <v>68</v>
      </c>
      <c r="D28" s="12">
        <v>13</v>
      </c>
      <c r="E28" s="48">
        <v>0.03</v>
      </c>
      <c r="F28" s="29">
        <f t="shared" si="0"/>
        <v>0.39</v>
      </c>
      <c r="G28" s="50"/>
      <c r="H28" s="14"/>
      <c r="I28" s="16" t="s">
        <v>44</v>
      </c>
    </row>
    <row r="29" spans="1:9" s="22" customFormat="1" ht="25.5" customHeight="1" x14ac:dyDescent="0.15">
      <c r="A29" s="15">
        <v>1.5</v>
      </c>
      <c r="B29" s="16" t="s">
        <v>73</v>
      </c>
      <c r="C29" s="15" t="s">
        <v>74</v>
      </c>
      <c r="D29" s="12">
        <v>7</v>
      </c>
      <c r="E29" s="48">
        <v>0.03</v>
      </c>
      <c r="F29" s="29">
        <f t="shared" si="0"/>
        <v>0.21</v>
      </c>
      <c r="G29" s="13"/>
      <c r="H29" s="14"/>
      <c r="I29" s="16" t="s">
        <v>44</v>
      </c>
    </row>
    <row r="30" spans="1:9" s="22" customFormat="1" ht="25.5" customHeight="1" x14ac:dyDescent="0.15">
      <c r="A30" s="15">
        <v>1.6</v>
      </c>
      <c r="B30" s="16" t="s">
        <v>75</v>
      </c>
      <c r="C30" s="15" t="s">
        <v>68</v>
      </c>
      <c r="D30" s="12">
        <v>169</v>
      </c>
      <c r="E30" s="48">
        <v>0.03</v>
      </c>
      <c r="F30" s="29">
        <f t="shared" si="0"/>
        <v>5.07</v>
      </c>
      <c r="G30" s="13"/>
      <c r="H30" s="14"/>
      <c r="I30" s="16" t="s">
        <v>69</v>
      </c>
    </row>
    <row r="31" spans="1:9" s="22" customFormat="1" ht="25.5" customHeight="1" x14ac:dyDescent="0.15">
      <c r="A31" s="15">
        <v>1.7</v>
      </c>
      <c r="B31" s="16" t="s">
        <v>76</v>
      </c>
      <c r="C31" s="15" t="s">
        <v>68</v>
      </c>
      <c r="D31" s="12">
        <v>60</v>
      </c>
      <c r="E31" s="48">
        <v>0.2</v>
      </c>
      <c r="F31" s="29">
        <f t="shared" si="0"/>
        <v>12</v>
      </c>
      <c r="G31" s="50"/>
      <c r="H31" s="14"/>
      <c r="I31" s="16" t="s">
        <v>69</v>
      </c>
    </row>
    <row r="32" spans="1:9" s="22" customFormat="1" ht="25.5" customHeight="1" x14ac:dyDescent="0.15">
      <c r="A32" s="15">
        <v>1.8</v>
      </c>
      <c r="B32" s="16" t="s">
        <v>77</v>
      </c>
      <c r="C32" s="15" t="s">
        <v>68</v>
      </c>
      <c r="D32" s="12">
        <v>50</v>
      </c>
      <c r="E32" s="48">
        <v>0.03</v>
      </c>
      <c r="F32" s="29">
        <f t="shared" si="0"/>
        <v>1.5</v>
      </c>
      <c r="G32" s="13"/>
      <c r="H32" s="14"/>
      <c r="I32" s="16" t="s">
        <v>44</v>
      </c>
    </row>
    <row r="33" spans="1:9" s="22" customFormat="1" ht="25.5" customHeight="1" x14ac:dyDescent="0.15">
      <c r="A33" s="15">
        <v>1.9</v>
      </c>
      <c r="B33" s="16" t="s">
        <v>78</v>
      </c>
      <c r="C33" s="15" t="s">
        <v>68</v>
      </c>
      <c r="D33" s="12">
        <v>12</v>
      </c>
      <c r="E33" s="48">
        <v>0.1</v>
      </c>
      <c r="F33" s="29">
        <f t="shared" si="0"/>
        <v>1.2</v>
      </c>
      <c r="G33" s="13"/>
      <c r="H33" s="14"/>
      <c r="I33" s="16" t="s">
        <v>44</v>
      </c>
    </row>
    <row r="34" spans="1:9" s="22" customFormat="1" ht="25.5" customHeight="1" x14ac:dyDescent="0.15">
      <c r="A34" s="51">
        <v>1.1000000000000001</v>
      </c>
      <c r="B34" s="16" t="s">
        <v>79</v>
      </c>
      <c r="C34" s="15" t="s">
        <v>68</v>
      </c>
      <c r="D34" s="12">
        <v>96</v>
      </c>
      <c r="E34" s="48">
        <v>0.03</v>
      </c>
      <c r="F34" s="29">
        <f t="shared" si="0"/>
        <v>2.88</v>
      </c>
      <c r="G34" s="13"/>
      <c r="H34" s="14"/>
      <c r="I34" s="16" t="s">
        <v>69</v>
      </c>
    </row>
    <row r="35" spans="1:9" s="22" customFormat="1" ht="25.5" customHeight="1" x14ac:dyDescent="0.15">
      <c r="A35" s="15">
        <v>1.1100000000000001</v>
      </c>
      <c r="B35" s="16" t="s">
        <v>80</v>
      </c>
      <c r="C35" s="15" t="s">
        <v>27</v>
      </c>
      <c r="D35" s="12">
        <v>1</v>
      </c>
      <c r="E35" s="48">
        <v>0.03</v>
      </c>
      <c r="F35" s="29">
        <f t="shared" si="0"/>
        <v>0.03</v>
      </c>
      <c r="G35" s="50"/>
      <c r="H35" s="14"/>
      <c r="I35" s="16" t="s">
        <v>69</v>
      </c>
    </row>
    <row r="36" spans="1:9" s="22" customFormat="1" ht="25.5" customHeight="1" x14ac:dyDescent="0.15">
      <c r="A36" s="5">
        <v>2</v>
      </c>
      <c r="B36" s="40" t="s">
        <v>29</v>
      </c>
      <c r="C36" s="5"/>
      <c r="D36" s="18"/>
      <c r="E36" s="18"/>
      <c r="F36" s="29"/>
      <c r="G36" s="13"/>
      <c r="H36" s="14"/>
      <c r="I36" s="40"/>
    </row>
    <row r="37" spans="1:9" s="22" customFormat="1" ht="25.5" customHeight="1" x14ac:dyDescent="0.15">
      <c r="A37" s="15">
        <v>2.1</v>
      </c>
      <c r="B37" s="16" t="s">
        <v>81</v>
      </c>
      <c r="C37" s="15" t="s">
        <v>68</v>
      </c>
      <c r="D37" s="12">
        <v>6</v>
      </c>
      <c r="E37" s="48">
        <v>0.03</v>
      </c>
      <c r="F37" s="29">
        <f t="shared" si="0"/>
        <v>0.18</v>
      </c>
      <c r="G37" s="13"/>
      <c r="H37" s="14"/>
      <c r="I37" s="16" t="s">
        <v>44</v>
      </c>
    </row>
    <row r="38" spans="1:9" s="22" customFormat="1" ht="25.5" customHeight="1" x14ac:dyDescent="0.15">
      <c r="A38" s="15">
        <v>2.2000000000000002</v>
      </c>
      <c r="B38" s="16" t="s">
        <v>72</v>
      </c>
      <c r="C38" s="15" t="s">
        <v>68</v>
      </c>
      <c r="D38" s="12">
        <v>2</v>
      </c>
      <c r="E38" s="48">
        <v>0.03</v>
      </c>
      <c r="F38" s="29">
        <f t="shared" si="0"/>
        <v>0.06</v>
      </c>
      <c r="G38" s="50"/>
      <c r="H38" s="14"/>
      <c r="I38" s="16" t="s">
        <v>44</v>
      </c>
    </row>
    <row r="39" spans="1:9" s="22" customFormat="1" ht="25.5" customHeight="1" x14ac:dyDescent="0.15">
      <c r="A39" s="15">
        <v>2.2999999999999998</v>
      </c>
      <c r="B39" s="16" t="s">
        <v>82</v>
      </c>
      <c r="C39" s="15" t="s">
        <v>74</v>
      </c>
      <c r="D39" s="12">
        <v>118</v>
      </c>
      <c r="E39" s="48">
        <v>0.03</v>
      </c>
      <c r="F39" s="29">
        <f t="shared" si="0"/>
        <v>3.54</v>
      </c>
      <c r="G39" s="13"/>
      <c r="H39" s="14"/>
      <c r="I39" s="16" t="s">
        <v>69</v>
      </c>
    </row>
    <row r="40" spans="1:9" s="22" customFormat="1" ht="25.5" customHeight="1" x14ac:dyDescent="0.15">
      <c r="A40" s="15">
        <v>2.4</v>
      </c>
      <c r="B40" s="16" t="s">
        <v>83</v>
      </c>
      <c r="C40" s="15" t="s">
        <v>68</v>
      </c>
      <c r="D40" s="12">
        <v>1</v>
      </c>
      <c r="E40" s="48">
        <v>0.03</v>
      </c>
      <c r="F40" s="29">
        <f t="shared" si="0"/>
        <v>0.03</v>
      </c>
      <c r="G40" s="13"/>
      <c r="H40" s="14"/>
      <c r="I40" s="16" t="s">
        <v>69</v>
      </c>
    </row>
    <row r="41" spans="1:9" s="22" customFormat="1" ht="25.5" customHeight="1" x14ac:dyDescent="0.15">
      <c r="A41" s="15">
        <v>2.5</v>
      </c>
      <c r="B41" s="16" t="s">
        <v>84</v>
      </c>
      <c r="C41" s="15" t="s">
        <v>68</v>
      </c>
      <c r="D41" s="12">
        <v>28</v>
      </c>
      <c r="E41" s="48">
        <v>0.03</v>
      </c>
      <c r="F41" s="29">
        <f t="shared" si="0"/>
        <v>0.84</v>
      </c>
      <c r="G41" s="13"/>
      <c r="H41" s="14"/>
      <c r="I41" s="16" t="s">
        <v>69</v>
      </c>
    </row>
    <row r="42" spans="1:9" s="22" customFormat="1" ht="25.5" customHeight="1" x14ac:dyDescent="0.15">
      <c r="A42" s="15">
        <v>2.6</v>
      </c>
      <c r="B42" s="16" t="s">
        <v>85</v>
      </c>
      <c r="C42" s="15" t="s">
        <v>68</v>
      </c>
      <c r="D42" s="12">
        <v>10</v>
      </c>
      <c r="E42" s="48">
        <v>0.03</v>
      </c>
      <c r="F42" s="29">
        <f t="shared" si="0"/>
        <v>0.3</v>
      </c>
      <c r="G42" s="13"/>
      <c r="H42" s="14"/>
      <c r="I42" s="16" t="s">
        <v>69</v>
      </c>
    </row>
    <row r="43" spans="1:9" s="22" customFormat="1" ht="25.5" customHeight="1" x14ac:dyDescent="0.15">
      <c r="A43" s="15">
        <v>2.7</v>
      </c>
      <c r="B43" s="16" t="s">
        <v>86</v>
      </c>
      <c r="C43" s="15" t="s">
        <v>87</v>
      </c>
      <c r="D43" s="12">
        <v>118</v>
      </c>
      <c r="E43" s="48">
        <v>0.03</v>
      </c>
      <c r="F43" s="29">
        <f t="shared" si="0"/>
        <v>3.54</v>
      </c>
      <c r="G43" s="13"/>
      <c r="H43" s="14"/>
      <c r="I43" s="16" t="s">
        <v>69</v>
      </c>
    </row>
    <row r="44" spans="1:9" s="22" customFormat="1" ht="25.5" customHeight="1" x14ac:dyDescent="0.15">
      <c r="A44" s="5">
        <v>3</v>
      </c>
      <c r="B44" s="40" t="s">
        <v>30</v>
      </c>
      <c r="C44" s="5"/>
      <c r="D44" s="18"/>
      <c r="E44" s="18"/>
      <c r="F44" s="39"/>
      <c r="G44" s="13"/>
      <c r="H44" s="14"/>
      <c r="I44" s="40"/>
    </row>
    <row r="45" spans="1:9" s="22" customFormat="1" ht="25.5" customHeight="1" x14ac:dyDescent="0.15">
      <c r="A45" s="15">
        <v>3.1</v>
      </c>
      <c r="B45" s="16" t="s">
        <v>88</v>
      </c>
      <c r="C45" s="15" t="s">
        <v>74</v>
      </c>
      <c r="D45" s="12">
        <v>4</v>
      </c>
      <c r="E45" s="48">
        <v>0.03</v>
      </c>
      <c r="F45" s="29">
        <f t="shared" si="0"/>
        <v>0.12</v>
      </c>
      <c r="G45" s="13"/>
      <c r="H45" s="14"/>
      <c r="I45" s="16" t="s">
        <v>44</v>
      </c>
    </row>
    <row r="46" spans="1:9" s="22" customFormat="1" ht="25.5" customHeight="1" x14ac:dyDescent="0.15">
      <c r="A46" s="15">
        <v>3.2</v>
      </c>
      <c r="B46" s="16" t="s">
        <v>89</v>
      </c>
      <c r="C46" s="15" t="s">
        <v>74</v>
      </c>
      <c r="D46" s="12">
        <v>4</v>
      </c>
      <c r="E46" s="48">
        <v>0.03</v>
      </c>
      <c r="F46" s="29">
        <f t="shared" si="0"/>
        <v>0.12</v>
      </c>
      <c r="G46" s="13"/>
      <c r="H46" s="14"/>
      <c r="I46" s="16" t="s">
        <v>44</v>
      </c>
    </row>
    <row r="47" spans="1:9" s="22" customFormat="1" ht="25.5" customHeight="1" x14ac:dyDescent="0.15">
      <c r="A47" s="15">
        <v>3.3</v>
      </c>
      <c r="B47" s="16" t="s">
        <v>90</v>
      </c>
      <c r="C47" s="15" t="s">
        <v>74</v>
      </c>
      <c r="D47" s="12">
        <v>6</v>
      </c>
      <c r="E47" s="48">
        <v>0.03</v>
      </c>
      <c r="F47" s="29">
        <f t="shared" si="0"/>
        <v>0.18</v>
      </c>
      <c r="G47" s="13"/>
      <c r="H47" s="14"/>
      <c r="I47" s="16" t="s">
        <v>44</v>
      </c>
    </row>
    <row r="48" spans="1:9" s="22" customFormat="1" ht="25.5" customHeight="1" x14ac:dyDescent="0.15">
      <c r="A48" s="15">
        <v>3.4</v>
      </c>
      <c r="B48" s="16" t="s">
        <v>91</v>
      </c>
      <c r="C48" s="15" t="s">
        <v>74</v>
      </c>
      <c r="D48" s="12">
        <v>4</v>
      </c>
      <c r="E48" s="48">
        <v>0.03</v>
      </c>
      <c r="F48" s="29">
        <f t="shared" si="0"/>
        <v>0.12</v>
      </c>
      <c r="G48" s="13"/>
      <c r="H48" s="14"/>
      <c r="I48" s="16" t="s">
        <v>44</v>
      </c>
    </row>
    <row r="49" spans="1:9" s="22" customFormat="1" ht="25.5" customHeight="1" x14ac:dyDescent="0.15">
      <c r="A49" s="15">
        <v>3.5</v>
      </c>
      <c r="B49" s="16" t="s">
        <v>92</v>
      </c>
      <c r="C49" s="15" t="s">
        <v>74</v>
      </c>
      <c r="D49" s="12">
        <v>4</v>
      </c>
      <c r="E49" s="48">
        <v>0.03</v>
      </c>
      <c r="F49" s="29">
        <f t="shared" si="0"/>
        <v>0.12</v>
      </c>
      <c r="G49" s="13"/>
      <c r="H49" s="14"/>
      <c r="I49" s="16" t="s">
        <v>44</v>
      </c>
    </row>
    <row r="50" spans="1:9" s="22" customFormat="1" ht="25.5" customHeight="1" x14ac:dyDescent="0.15">
      <c r="A50" s="15">
        <v>3.6</v>
      </c>
      <c r="B50" s="16" t="s">
        <v>93</v>
      </c>
      <c r="C50" s="15" t="s">
        <v>94</v>
      </c>
      <c r="D50" s="12">
        <v>6</v>
      </c>
      <c r="E50" s="12" t="s">
        <v>37</v>
      </c>
      <c r="F50" s="29">
        <f>D50</f>
        <v>6</v>
      </c>
      <c r="G50" s="13"/>
      <c r="H50" s="14"/>
      <c r="I50" s="16" t="s">
        <v>95</v>
      </c>
    </row>
    <row r="51" spans="1:9" s="22" customFormat="1" ht="25.5" customHeight="1" x14ac:dyDescent="0.15">
      <c r="A51" s="15">
        <v>3.7</v>
      </c>
      <c r="B51" s="16" t="s">
        <v>96</v>
      </c>
      <c r="C51" s="15" t="s">
        <v>68</v>
      </c>
      <c r="D51" s="12">
        <v>345</v>
      </c>
      <c r="E51" s="48">
        <v>0.03</v>
      </c>
      <c r="F51" s="29">
        <f t="shared" si="0"/>
        <v>10.35</v>
      </c>
      <c r="G51" s="13"/>
      <c r="H51" s="14"/>
      <c r="I51" s="16" t="s">
        <v>69</v>
      </c>
    </row>
    <row r="52" spans="1:9" s="22" customFormat="1" ht="25.5" customHeight="1" x14ac:dyDescent="0.15">
      <c r="A52" s="15">
        <v>3.8</v>
      </c>
      <c r="B52" s="16" t="s">
        <v>97</v>
      </c>
      <c r="C52" s="15" t="s">
        <v>98</v>
      </c>
      <c r="D52" s="12">
        <v>1760</v>
      </c>
      <c r="E52" s="48">
        <v>0.03</v>
      </c>
      <c r="F52" s="29">
        <f t="shared" si="0"/>
        <v>52.8</v>
      </c>
      <c r="G52" s="13"/>
      <c r="H52" s="14"/>
      <c r="I52" s="16" t="s">
        <v>60</v>
      </c>
    </row>
    <row r="53" spans="1:9" s="22" customFormat="1" ht="25.5" customHeight="1" x14ac:dyDescent="0.15">
      <c r="A53" s="15">
        <v>3.9</v>
      </c>
      <c r="B53" s="16" t="s">
        <v>99</v>
      </c>
      <c r="C53" s="15" t="s">
        <v>68</v>
      </c>
      <c r="D53" s="12">
        <v>226</v>
      </c>
      <c r="E53" s="48">
        <v>0.03</v>
      </c>
      <c r="F53" s="29">
        <f t="shared" si="0"/>
        <v>6.78</v>
      </c>
      <c r="G53" s="13"/>
      <c r="H53" s="14"/>
      <c r="I53" s="16" t="s">
        <v>44</v>
      </c>
    </row>
    <row r="54" spans="1:9" s="22" customFormat="1" ht="25.5" customHeight="1" x14ac:dyDescent="0.15">
      <c r="A54" s="10" t="s">
        <v>100</v>
      </c>
      <c r="B54" s="16" t="s">
        <v>101</v>
      </c>
      <c r="C54" s="15" t="s">
        <v>87</v>
      </c>
      <c r="D54" s="12">
        <v>394</v>
      </c>
      <c r="E54" s="48">
        <v>0.03</v>
      </c>
      <c r="F54" s="29">
        <f t="shared" si="0"/>
        <v>11.82</v>
      </c>
      <c r="G54" s="13"/>
      <c r="H54" s="14"/>
      <c r="I54" s="16" t="s">
        <v>60</v>
      </c>
    </row>
    <row r="55" spans="1:9" s="22" customFormat="1" ht="25.5" customHeight="1" x14ac:dyDescent="0.15">
      <c r="A55" s="15">
        <v>3.11</v>
      </c>
      <c r="B55" s="16" t="s">
        <v>102</v>
      </c>
      <c r="C55" s="15" t="s">
        <v>87</v>
      </c>
      <c r="D55" s="12">
        <v>468</v>
      </c>
      <c r="E55" s="48">
        <v>0.03</v>
      </c>
      <c r="F55" s="29">
        <f t="shared" si="0"/>
        <v>14.04</v>
      </c>
      <c r="G55" s="13"/>
      <c r="H55" s="14"/>
      <c r="I55" s="16" t="s">
        <v>60</v>
      </c>
    </row>
    <row r="56" spans="1:9" s="22" customFormat="1" ht="25.5" customHeight="1" x14ac:dyDescent="0.15">
      <c r="A56" s="15">
        <v>3.12</v>
      </c>
      <c r="B56" s="16" t="s">
        <v>103</v>
      </c>
      <c r="C56" s="15" t="s">
        <v>74</v>
      </c>
      <c r="D56" s="12">
        <v>12</v>
      </c>
      <c r="E56" s="48">
        <v>0.03</v>
      </c>
      <c r="F56" s="29">
        <f t="shared" si="0"/>
        <v>0.36</v>
      </c>
      <c r="G56" s="13"/>
      <c r="H56" s="14"/>
      <c r="I56" s="16" t="s">
        <v>44</v>
      </c>
    </row>
    <row r="57" spans="1:9" s="22" customFormat="1" ht="25.5" customHeight="1" x14ac:dyDescent="0.15">
      <c r="A57" s="15">
        <v>3.13</v>
      </c>
      <c r="B57" s="16" t="s">
        <v>104</v>
      </c>
      <c r="C57" s="15" t="s">
        <v>43</v>
      </c>
      <c r="D57" s="12">
        <v>41350</v>
      </c>
      <c r="E57" s="48">
        <v>1.5E-3</v>
      </c>
      <c r="F57" s="29">
        <f>ROUND(D57*E57,2)</f>
        <v>62.03</v>
      </c>
      <c r="G57" s="13"/>
      <c r="H57" s="14"/>
      <c r="I57" s="16" t="s">
        <v>69</v>
      </c>
    </row>
    <row r="58" spans="1:9" s="22" customFormat="1" ht="25.5" customHeight="1" x14ac:dyDescent="0.15">
      <c r="A58" s="15">
        <v>3.14</v>
      </c>
      <c r="B58" s="16" t="s">
        <v>105</v>
      </c>
      <c r="C58" s="15" t="s">
        <v>98</v>
      </c>
      <c r="D58" s="12">
        <v>419</v>
      </c>
      <c r="E58" s="48">
        <v>0.03</v>
      </c>
      <c r="F58" s="29">
        <f t="shared" si="0"/>
        <v>12.57</v>
      </c>
      <c r="G58" s="13"/>
      <c r="H58" s="14"/>
      <c r="I58" s="16" t="s">
        <v>69</v>
      </c>
    </row>
    <row r="59" spans="1:9" s="22" customFormat="1" ht="25.5" customHeight="1" x14ac:dyDescent="0.15">
      <c r="A59" s="15">
        <v>3.15</v>
      </c>
      <c r="B59" s="16" t="s">
        <v>106</v>
      </c>
      <c r="C59" s="15" t="s">
        <v>43</v>
      </c>
      <c r="D59" s="12">
        <v>9000</v>
      </c>
      <c r="E59" s="48">
        <v>0.03</v>
      </c>
      <c r="F59" s="29">
        <f t="shared" si="0"/>
        <v>270</v>
      </c>
      <c r="G59" s="13"/>
      <c r="H59" s="14"/>
      <c r="I59" s="16" t="s">
        <v>60</v>
      </c>
    </row>
    <row r="60" spans="1:9" s="22" customFormat="1" ht="25.5" customHeight="1" x14ac:dyDescent="0.15">
      <c r="A60" s="15">
        <v>3.16</v>
      </c>
      <c r="B60" s="16" t="s">
        <v>107</v>
      </c>
      <c r="C60" s="15" t="s">
        <v>87</v>
      </c>
      <c r="D60" s="12">
        <v>187</v>
      </c>
      <c r="E60" s="48">
        <v>0.03</v>
      </c>
      <c r="F60" s="29">
        <f t="shared" si="0"/>
        <v>5.61</v>
      </c>
      <c r="G60" s="13"/>
      <c r="H60" s="14"/>
      <c r="I60" s="16" t="s">
        <v>60</v>
      </c>
    </row>
    <row r="61" spans="1:9" s="22" customFormat="1" ht="25.5" customHeight="1" x14ac:dyDescent="0.15">
      <c r="A61" s="15">
        <v>3.17</v>
      </c>
      <c r="B61" s="16" t="s">
        <v>108</v>
      </c>
      <c r="C61" s="15" t="s">
        <v>74</v>
      </c>
      <c r="D61" s="12">
        <v>122</v>
      </c>
      <c r="E61" s="48">
        <v>0.03</v>
      </c>
      <c r="F61" s="29">
        <f t="shared" si="0"/>
        <v>3.66</v>
      </c>
      <c r="G61" s="13"/>
      <c r="H61" s="14"/>
      <c r="I61" s="16" t="s">
        <v>60</v>
      </c>
    </row>
    <row r="62" spans="1:9" s="22" customFormat="1" ht="25.5" customHeight="1" x14ac:dyDescent="0.15">
      <c r="A62" s="15">
        <v>3.18</v>
      </c>
      <c r="B62" s="16" t="s">
        <v>109</v>
      </c>
      <c r="C62" s="15" t="s">
        <v>74</v>
      </c>
      <c r="D62" s="12">
        <v>177</v>
      </c>
      <c r="E62" s="48">
        <v>0.03</v>
      </c>
      <c r="F62" s="29">
        <f t="shared" si="0"/>
        <v>5.31</v>
      </c>
      <c r="G62" s="13"/>
      <c r="H62" s="14"/>
      <c r="I62" s="16" t="s">
        <v>60</v>
      </c>
    </row>
    <row r="63" spans="1:9" s="22" customFormat="1" ht="25.5" customHeight="1" x14ac:dyDescent="0.15">
      <c r="A63" s="5">
        <v>4</v>
      </c>
      <c r="B63" s="40" t="s">
        <v>31</v>
      </c>
      <c r="C63" s="15"/>
      <c r="D63" s="12"/>
      <c r="E63" s="12"/>
      <c r="F63" s="29"/>
      <c r="G63" s="13"/>
      <c r="H63" s="14"/>
      <c r="I63" s="16"/>
    </row>
    <row r="64" spans="1:9" s="22" customFormat="1" ht="25.5" customHeight="1" x14ac:dyDescent="0.15">
      <c r="A64" s="52">
        <v>4.0999999999999996</v>
      </c>
      <c r="B64" s="16" t="s">
        <v>110</v>
      </c>
      <c r="C64" s="15" t="s">
        <v>74</v>
      </c>
      <c r="D64" s="12">
        <v>76</v>
      </c>
      <c r="E64" s="48">
        <v>0.03</v>
      </c>
      <c r="F64" s="29">
        <f t="shared" si="0"/>
        <v>2.2799999999999998</v>
      </c>
      <c r="G64" s="13"/>
      <c r="H64" s="14"/>
      <c r="I64" s="16" t="s">
        <v>44</v>
      </c>
    </row>
    <row r="65" spans="1:9" s="22" customFormat="1" ht="25.5" customHeight="1" x14ac:dyDescent="0.15">
      <c r="A65" s="52">
        <v>4.2</v>
      </c>
      <c r="B65" s="16" t="s">
        <v>111</v>
      </c>
      <c r="C65" s="15" t="s">
        <v>74</v>
      </c>
      <c r="D65" s="12">
        <v>4</v>
      </c>
      <c r="E65" s="48">
        <v>0.03</v>
      </c>
      <c r="F65" s="29">
        <f t="shared" si="0"/>
        <v>0.12</v>
      </c>
      <c r="G65" s="13"/>
      <c r="H65" s="14"/>
      <c r="I65" s="16" t="s">
        <v>44</v>
      </c>
    </row>
    <row r="66" spans="1:9" s="22" customFormat="1" ht="25.5" customHeight="1" x14ac:dyDescent="0.15">
      <c r="A66" s="52">
        <v>4.3</v>
      </c>
      <c r="B66" s="16" t="s">
        <v>112</v>
      </c>
      <c r="C66" s="15" t="s">
        <v>74</v>
      </c>
      <c r="D66" s="12">
        <v>14</v>
      </c>
      <c r="E66" s="48">
        <v>0.03</v>
      </c>
      <c r="F66" s="29">
        <f t="shared" si="0"/>
        <v>0.42</v>
      </c>
      <c r="G66" s="13"/>
      <c r="H66" s="14"/>
      <c r="I66" s="16" t="s">
        <v>44</v>
      </c>
    </row>
    <row r="67" spans="1:9" s="22" customFormat="1" ht="25.5" customHeight="1" x14ac:dyDescent="0.15">
      <c r="A67" s="52">
        <v>4.4000000000000004</v>
      </c>
      <c r="B67" s="16" t="s">
        <v>113</v>
      </c>
      <c r="C67" s="15" t="s">
        <v>114</v>
      </c>
      <c r="D67" s="12">
        <v>119</v>
      </c>
      <c r="E67" s="48">
        <v>0.03</v>
      </c>
      <c r="F67" s="29">
        <f t="shared" si="0"/>
        <v>3.57</v>
      </c>
      <c r="G67" s="13"/>
      <c r="H67" s="14"/>
      <c r="I67" s="16" t="s">
        <v>69</v>
      </c>
    </row>
    <row r="68" spans="1:9" s="22" customFormat="1" ht="25.5" customHeight="1" x14ac:dyDescent="0.15">
      <c r="A68" s="52">
        <v>4.5</v>
      </c>
      <c r="B68" s="16" t="s">
        <v>115</v>
      </c>
      <c r="C68" s="15" t="s">
        <v>74</v>
      </c>
      <c r="D68" s="12">
        <v>8</v>
      </c>
      <c r="E68" s="48">
        <v>0.03</v>
      </c>
      <c r="F68" s="29">
        <f t="shared" si="0"/>
        <v>0.24</v>
      </c>
      <c r="G68" s="13"/>
      <c r="H68" s="14"/>
      <c r="I68" s="16" t="s">
        <v>44</v>
      </c>
    </row>
    <row r="69" spans="1:9" s="22" customFormat="1" ht="25.5" customHeight="1" x14ac:dyDescent="0.15">
      <c r="A69" s="52">
        <v>4.5999999999999996</v>
      </c>
      <c r="B69" s="16" t="s">
        <v>116</v>
      </c>
      <c r="C69" s="15" t="s">
        <v>74</v>
      </c>
      <c r="D69" s="12">
        <v>30</v>
      </c>
      <c r="E69" s="48">
        <v>0.05</v>
      </c>
      <c r="F69" s="29">
        <f t="shared" si="0"/>
        <v>1.5</v>
      </c>
      <c r="G69" s="13"/>
      <c r="H69" s="14"/>
      <c r="I69" s="16" t="s">
        <v>44</v>
      </c>
    </row>
    <row r="70" spans="1:9" s="22" customFormat="1" ht="25.5" customHeight="1" x14ac:dyDescent="0.15">
      <c r="A70" s="52">
        <v>4.7</v>
      </c>
      <c r="B70" s="16" t="s">
        <v>117</v>
      </c>
      <c r="C70" s="15" t="s">
        <v>74</v>
      </c>
      <c r="D70" s="12">
        <v>4</v>
      </c>
      <c r="E70" s="48">
        <v>0.05</v>
      </c>
      <c r="F70" s="29">
        <f t="shared" si="0"/>
        <v>0.2</v>
      </c>
      <c r="G70" s="13"/>
      <c r="H70" s="14"/>
      <c r="I70" s="16" t="s">
        <v>44</v>
      </c>
    </row>
    <row r="71" spans="1:9" s="22" customFormat="1" ht="25.5" customHeight="1" x14ac:dyDescent="0.15">
      <c r="A71" s="5">
        <v>5</v>
      </c>
      <c r="B71" s="40" t="s">
        <v>33</v>
      </c>
      <c r="C71" s="5"/>
      <c r="D71" s="12"/>
      <c r="E71" s="12"/>
      <c r="F71" s="29"/>
      <c r="G71" s="13"/>
      <c r="H71" s="14"/>
      <c r="I71" s="16"/>
    </row>
    <row r="72" spans="1:9" s="22" customFormat="1" ht="25.5" customHeight="1" x14ac:dyDescent="0.15">
      <c r="A72" s="15">
        <v>5.0999999999999996</v>
      </c>
      <c r="B72" s="16" t="s">
        <v>118</v>
      </c>
      <c r="C72" s="15" t="s">
        <v>74</v>
      </c>
      <c r="D72" s="12">
        <v>50</v>
      </c>
      <c r="E72" s="48">
        <v>0.03</v>
      </c>
      <c r="F72" s="29">
        <f>D72*E72</f>
        <v>1.5</v>
      </c>
      <c r="G72" s="13"/>
      <c r="H72" s="14"/>
      <c r="I72" s="16" t="s">
        <v>44</v>
      </c>
    </row>
    <row r="73" spans="1:9" s="22" customFormat="1" ht="25.5" customHeight="1" x14ac:dyDescent="0.15">
      <c r="A73" s="15">
        <v>5.2</v>
      </c>
      <c r="B73" s="16" t="s">
        <v>119</v>
      </c>
      <c r="C73" s="15" t="s">
        <v>74</v>
      </c>
      <c r="D73" s="12">
        <v>30</v>
      </c>
      <c r="E73" s="48">
        <v>0.03</v>
      </c>
      <c r="F73" s="29">
        <f>D73*E73</f>
        <v>0.9</v>
      </c>
      <c r="G73" s="13"/>
      <c r="H73" s="14"/>
      <c r="I73" s="16" t="s">
        <v>44</v>
      </c>
    </row>
    <row r="74" spans="1:9" s="22" customFormat="1" ht="25.5" customHeight="1" x14ac:dyDescent="0.15">
      <c r="A74" s="15">
        <v>5.3</v>
      </c>
      <c r="B74" s="16" t="s">
        <v>105</v>
      </c>
      <c r="C74" s="15" t="s">
        <v>98</v>
      </c>
      <c r="D74" s="12">
        <v>138</v>
      </c>
      <c r="E74" s="48">
        <v>0.03</v>
      </c>
      <c r="F74" s="29">
        <f>D74*E74</f>
        <v>4.1399999999999997</v>
      </c>
      <c r="G74" s="13"/>
      <c r="H74" s="14"/>
      <c r="I74" s="16" t="s">
        <v>69</v>
      </c>
    </row>
    <row r="75" spans="1:9" s="22" customFormat="1" ht="25.5" customHeight="1" x14ac:dyDescent="0.15">
      <c r="A75" s="15">
        <v>5.4</v>
      </c>
      <c r="B75" s="16" t="s">
        <v>120</v>
      </c>
      <c r="C75" s="15" t="s">
        <v>27</v>
      </c>
      <c r="D75" s="12">
        <v>1</v>
      </c>
      <c r="E75" s="48">
        <v>0.03</v>
      </c>
      <c r="F75" s="29">
        <f>D75*E75</f>
        <v>0.03</v>
      </c>
      <c r="G75" s="13"/>
      <c r="H75" s="14"/>
      <c r="I75" s="16" t="s">
        <v>69</v>
      </c>
    </row>
    <row r="76" spans="1:9" s="22" customFormat="1" ht="25.5" customHeight="1" x14ac:dyDescent="0.15">
      <c r="A76" s="5">
        <v>6</v>
      </c>
      <c r="B76" s="40" t="s">
        <v>34</v>
      </c>
      <c r="C76" s="5"/>
      <c r="D76" s="12"/>
      <c r="E76" s="12"/>
      <c r="F76" s="29"/>
      <c r="G76" s="13"/>
      <c r="H76" s="14"/>
      <c r="I76" s="16"/>
    </row>
    <row r="77" spans="1:9" s="22" customFormat="1" ht="25.5" customHeight="1" x14ac:dyDescent="0.15">
      <c r="A77" s="15">
        <v>6.1</v>
      </c>
      <c r="B77" s="16" t="s">
        <v>121</v>
      </c>
      <c r="C77" s="15" t="s">
        <v>74</v>
      </c>
      <c r="D77" s="12">
        <v>18</v>
      </c>
      <c r="E77" s="48">
        <v>0.03</v>
      </c>
      <c r="F77" s="29">
        <f t="shared" ref="F77:F82" si="1">D77*E77</f>
        <v>0.54</v>
      </c>
      <c r="G77" s="13"/>
      <c r="H77" s="14"/>
      <c r="I77" s="16" t="s">
        <v>44</v>
      </c>
    </row>
    <row r="78" spans="1:9" s="22" customFormat="1" ht="25.5" customHeight="1" x14ac:dyDescent="0.15">
      <c r="A78" s="15">
        <v>6.2</v>
      </c>
      <c r="B78" s="16" t="s">
        <v>122</v>
      </c>
      <c r="C78" s="15" t="s">
        <v>74</v>
      </c>
      <c r="D78" s="12">
        <v>46</v>
      </c>
      <c r="E78" s="48">
        <v>0.03</v>
      </c>
      <c r="F78" s="29">
        <f t="shared" si="1"/>
        <v>1.38</v>
      </c>
      <c r="G78" s="13"/>
      <c r="H78" s="14"/>
      <c r="I78" s="16" t="s">
        <v>44</v>
      </c>
    </row>
    <row r="79" spans="1:9" s="22" customFormat="1" ht="25.5" customHeight="1" x14ac:dyDescent="0.15">
      <c r="A79" s="15">
        <v>6.3</v>
      </c>
      <c r="B79" s="16" t="s">
        <v>123</v>
      </c>
      <c r="C79" s="15" t="s">
        <v>74</v>
      </c>
      <c r="D79" s="12">
        <v>14</v>
      </c>
      <c r="E79" s="48">
        <v>0.03</v>
      </c>
      <c r="F79" s="29">
        <f t="shared" si="1"/>
        <v>0.42</v>
      </c>
      <c r="G79" s="13"/>
      <c r="H79" s="14"/>
      <c r="I79" s="16" t="s">
        <v>44</v>
      </c>
    </row>
    <row r="80" spans="1:9" s="22" customFormat="1" ht="25.5" customHeight="1" x14ac:dyDescent="0.15">
      <c r="A80" s="15">
        <v>6.4</v>
      </c>
      <c r="B80" s="16" t="s">
        <v>124</v>
      </c>
      <c r="C80" s="15" t="s">
        <v>68</v>
      </c>
      <c r="D80" s="12">
        <v>7</v>
      </c>
      <c r="E80" s="48">
        <v>0.03</v>
      </c>
      <c r="F80" s="29">
        <f t="shared" si="1"/>
        <v>0.21</v>
      </c>
      <c r="G80" s="13"/>
      <c r="H80" s="14"/>
      <c r="I80" s="16" t="s">
        <v>44</v>
      </c>
    </row>
    <row r="81" spans="1:9" s="22" customFormat="1" ht="25.5" customHeight="1" x14ac:dyDescent="0.15">
      <c r="A81" s="15">
        <v>6.5</v>
      </c>
      <c r="B81" s="16" t="s">
        <v>125</v>
      </c>
      <c r="C81" s="15" t="s">
        <v>74</v>
      </c>
      <c r="D81" s="12">
        <v>195</v>
      </c>
      <c r="E81" s="48">
        <v>0.03</v>
      </c>
      <c r="F81" s="29">
        <f t="shared" si="1"/>
        <v>5.85</v>
      </c>
      <c r="G81" s="13"/>
      <c r="H81" s="14"/>
      <c r="I81" s="16" t="s">
        <v>44</v>
      </c>
    </row>
    <row r="82" spans="1:9" s="22" customFormat="1" ht="25.5" customHeight="1" x14ac:dyDescent="0.15">
      <c r="A82" s="15">
        <v>6.6</v>
      </c>
      <c r="B82" s="16" t="s">
        <v>126</v>
      </c>
      <c r="C82" s="15" t="s">
        <v>74</v>
      </c>
      <c r="D82" s="12">
        <v>3</v>
      </c>
      <c r="E82" s="48">
        <v>0.1</v>
      </c>
      <c r="F82" s="29">
        <f t="shared" si="1"/>
        <v>0.3</v>
      </c>
      <c r="G82" s="13"/>
      <c r="H82" s="14"/>
      <c r="I82" s="16" t="s">
        <v>60</v>
      </c>
    </row>
    <row r="83" spans="1:9" s="22" customFormat="1" ht="25.5" customHeight="1" x14ac:dyDescent="0.15">
      <c r="A83" s="5">
        <v>7</v>
      </c>
      <c r="B83" s="40" t="s">
        <v>35</v>
      </c>
      <c r="C83" s="5"/>
      <c r="D83" s="12"/>
      <c r="E83" s="12"/>
      <c r="F83" s="29"/>
      <c r="G83" s="13"/>
      <c r="H83" s="14"/>
      <c r="I83" s="16"/>
    </row>
    <row r="84" spans="1:9" s="22" customFormat="1" ht="25.5" customHeight="1" x14ac:dyDescent="0.15">
      <c r="A84" s="15">
        <v>7.1</v>
      </c>
      <c r="B84" s="16" t="s">
        <v>127</v>
      </c>
      <c r="C84" s="15" t="s">
        <v>87</v>
      </c>
      <c r="D84" s="12">
        <v>519</v>
      </c>
      <c r="E84" s="48">
        <v>0.05</v>
      </c>
      <c r="F84" s="29">
        <f>D84*E84</f>
        <v>25.95</v>
      </c>
      <c r="G84" s="13"/>
      <c r="H84" s="14"/>
      <c r="I84" s="16" t="s">
        <v>60</v>
      </c>
    </row>
    <row r="85" spans="1:9" s="22" customFormat="1" ht="25.5" customHeight="1" x14ac:dyDescent="0.15">
      <c r="A85" s="15">
        <v>7.2</v>
      </c>
      <c r="B85" s="16" t="s">
        <v>128</v>
      </c>
      <c r="C85" s="15" t="s">
        <v>87</v>
      </c>
      <c r="D85" s="12">
        <v>1701</v>
      </c>
      <c r="E85" s="48">
        <v>0.05</v>
      </c>
      <c r="F85" s="29">
        <f t="shared" ref="F85:F86" si="2">D85*E85</f>
        <v>85.05</v>
      </c>
      <c r="G85" s="13"/>
      <c r="H85" s="14"/>
      <c r="I85" s="16" t="s">
        <v>60</v>
      </c>
    </row>
    <row r="86" spans="1:9" s="22" customFormat="1" ht="25.5" customHeight="1" x14ac:dyDescent="0.15">
      <c r="A86" s="15">
        <v>7.3</v>
      </c>
      <c r="B86" s="16" t="s">
        <v>129</v>
      </c>
      <c r="C86" s="15" t="s">
        <v>87</v>
      </c>
      <c r="D86" s="12">
        <v>137</v>
      </c>
      <c r="E86" s="48">
        <v>0.05</v>
      </c>
      <c r="F86" s="29">
        <f t="shared" si="2"/>
        <v>6.85</v>
      </c>
      <c r="G86" s="13"/>
      <c r="H86" s="14"/>
      <c r="I86" s="16" t="s">
        <v>60</v>
      </c>
    </row>
    <row r="87" spans="1:9" s="22" customFormat="1" ht="25.5" customHeight="1" x14ac:dyDescent="0.15">
      <c r="A87" s="15">
        <v>7.4</v>
      </c>
      <c r="B87" s="16" t="s">
        <v>130</v>
      </c>
      <c r="C87" s="15" t="s">
        <v>68</v>
      </c>
      <c r="D87" s="12">
        <v>4</v>
      </c>
      <c r="E87" s="48">
        <v>0.05</v>
      </c>
      <c r="F87" s="29">
        <f t="shared" ref="F87:F88" si="3">D87*E87</f>
        <v>0.2</v>
      </c>
      <c r="G87" s="53"/>
      <c r="H87" s="14"/>
      <c r="I87" s="16" t="s">
        <v>69</v>
      </c>
    </row>
    <row r="88" spans="1:9" s="22" customFormat="1" ht="25.5" customHeight="1" x14ac:dyDescent="0.15">
      <c r="A88" s="15">
        <v>7.5</v>
      </c>
      <c r="B88" s="16" t="s">
        <v>131</v>
      </c>
      <c r="C88" s="15" t="s">
        <v>74</v>
      </c>
      <c r="D88" s="12">
        <v>71</v>
      </c>
      <c r="E88" s="48">
        <v>0.05</v>
      </c>
      <c r="F88" s="29">
        <f t="shared" si="3"/>
        <v>3.55</v>
      </c>
      <c r="G88" s="53"/>
      <c r="H88" s="14"/>
      <c r="I88" s="16" t="s">
        <v>44</v>
      </c>
    </row>
    <row r="89" spans="1:9" s="22" customFormat="1" ht="25.5" customHeight="1" x14ac:dyDescent="0.15">
      <c r="A89" s="5">
        <v>8</v>
      </c>
      <c r="B89" s="40" t="s">
        <v>63</v>
      </c>
      <c r="C89" s="5" t="s">
        <v>27</v>
      </c>
      <c r="D89" s="18">
        <v>1</v>
      </c>
      <c r="E89" s="48" t="s">
        <v>37</v>
      </c>
      <c r="F89" s="39">
        <v>1</v>
      </c>
      <c r="G89" s="53"/>
      <c r="H89" s="14"/>
      <c r="I89" s="16" t="s">
        <v>64</v>
      </c>
    </row>
    <row r="90" spans="1:9" s="22" customFormat="1" ht="25.5" customHeight="1" x14ac:dyDescent="0.15">
      <c r="A90" s="5" t="s">
        <v>132</v>
      </c>
      <c r="B90" s="40" t="s">
        <v>133</v>
      </c>
      <c r="C90" s="5"/>
      <c r="D90" s="18"/>
      <c r="E90" s="18"/>
      <c r="F90" s="39"/>
      <c r="G90" s="13"/>
      <c r="H90" s="14"/>
      <c r="I90" s="40"/>
    </row>
    <row r="91" spans="1:9" s="22" customFormat="1" ht="25.5" customHeight="1" x14ac:dyDescent="0.15">
      <c r="A91" s="15">
        <v>1</v>
      </c>
      <c r="B91" s="16" t="s">
        <v>134</v>
      </c>
      <c r="C91" s="15" t="s">
        <v>46</v>
      </c>
      <c r="D91" s="12">
        <v>14884.56</v>
      </c>
      <c r="E91" s="48">
        <v>5.0299999999999997E-2</v>
      </c>
      <c r="F91" s="29">
        <f>ROUND(D91*E91,2)</f>
        <v>748.69</v>
      </c>
      <c r="G91" s="13"/>
      <c r="H91" s="14"/>
      <c r="I91" s="16" t="s">
        <v>135</v>
      </c>
    </row>
    <row r="92" spans="1:9" s="22" customFormat="1" ht="25.5" customHeight="1" x14ac:dyDescent="0.15">
      <c r="A92" s="15">
        <v>2</v>
      </c>
      <c r="B92" s="16" t="s">
        <v>136</v>
      </c>
      <c r="C92" s="15" t="s">
        <v>137</v>
      </c>
      <c r="D92" s="12">
        <v>4</v>
      </c>
      <c r="E92" s="48">
        <v>0.2</v>
      </c>
      <c r="F92" s="29">
        <f t="shared" ref="F92:F98" si="4">D92*E92</f>
        <v>0.8</v>
      </c>
      <c r="G92" s="13"/>
      <c r="H92" s="14"/>
      <c r="I92" s="16" t="s">
        <v>44</v>
      </c>
    </row>
    <row r="93" spans="1:9" s="22" customFormat="1" ht="25.5" customHeight="1" x14ac:dyDescent="0.15">
      <c r="A93" s="15">
        <v>3</v>
      </c>
      <c r="B93" s="16" t="s">
        <v>138</v>
      </c>
      <c r="C93" s="15" t="s">
        <v>46</v>
      </c>
      <c r="D93" s="12">
        <v>6134.21</v>
      </c>
      <c r="E93" s="48">
        <v>0.05</v>
      </c>
      <c r="F93" s="29">
        <f>ROUND(D93*E93,2)</f>
        <v>306.70999999999998</v>
      </c>
      <c r="G93" s="13"/>
      <c r="H93" s="14"/>
      <c r="I93" s="16" t="s">
        <v>44</v>
      </c>
    </row>
    <row r="94" spans="1:9" s="22" customFormat="1" ht="25.5" customHeight="1" x14ac:dyDescent="0.15">
      <c r="A94" s="15">
        <v>4</v>
      </c>
      <c r="B94" s="16" t="s">
        <v>139</v>
      </c>
      <c r="C94" s="15" t="s">
        <v>140</v>
      </c>
      <c r="D94" s="12">
        <v>42</v>
      </c>
      <c r="E94" s="48">
        <v>0.05</v>
      </c>
      <c r="F94" s="29">
        <f t="shared" si="4"/>
        <v>2.1</v>
      </c>
      <c r="G94" s="13"/>
      <c r="H94" s="14"/>
      <c r="I94" s="16" t="s">
        <v>44</v>
      </c>
    </row>
    <row r="95" spans="1:9" s="22" customFormat="1" ht="25.5" customHeight="1" x14ac:dyDescent="0.15">
      <c r="A95" s="15">
        <v>5</v>
      </c>
      <c r="B95" s="16" t="s">
        <v>141</v>
      </c>
      <c r="C95" s="15" t="s">
        <v>140</v>
      </c>
      <c r="D95" s="12">
        <v>4</v>
      </c>
      <c r="E95" s="48">
        <v>0.35</v>
      </c>
      <c r="F95" s="29">
        <f t="shared" si="4"/>
        <v>1.4</v>
      </c>
      <c r="G95" s="13"/>
      <c r="H95" s="14"/>
      <c r="I95" s="16" t="s">
        <v>44</v>
      </c>
    </row>
    <row r="96" spans="1:9" s="22" customFormat="1" ht="25.5" customHeight="1" x14ac:dyDescent="0.15">
      <c r="A96" s="15">
        <v>6</v>
      </c>
      <c r="B96" s="16" t="s">
        <v>142</v>
      </c>
      <c r="C96" s="15" t="s">
        <v>46</v>
      </c>
      <c r="D96" s="12">
        <v>2085.3000000000002</v>
      </c>
      <c r="E96" s="48">
        <v>0.05</v>
      </c>
      <c r="F96" s="29">
        <f>ROUND(D96*E96,2)</f>
        <v>104.27</v>
      </c>
      <c r="G96" s="13"/>
      <c r="H96" s="14"/>
      <c r="I96" s="16" t="s">
        <v>44</v>
      </c>
    </row>
    <row r="97" spans="1:9" s="22" customFormat="1" ht="25.5" customHeight="1" x14ac:dyDescent="0.15">
      <c r="A97" s="15">
        <v>7</v>
      </c>
      <c r="B97" s="16" t="s">
        <v>143</v>
      </c>
      <c r="C97" s="15" t="s">
        <v>46</v>
      </c>
      <c r="D97" s="12">
        <v>6301.65</v>
      </c>
      <c r="E97" s="54">
        <v>1</v>
      </c>
      <c r="F97" s="29">
        <f t="shared" si="4"/>
        <v>6301.65</v>
      </c>
      <c r="G97" s="13"/>
      <c r="H97" s="14"/>
      <c r="I97" s="16" t="s">
        <v>144</v>
      </c>
    </row>
    <row r="98" spans="1:9" s="22" customFormat="1" ht="25.5" customHeight="1" x14ac:dyDescent="0.15">
      <c r="A98" s="15">
        <v>8</v>
      </c>
      <c r="B98" s="16" t="s">
        <v>145</v>
      </c>
      <c r="C98" s="15" t="s">
        <v>46</v>
      </c>
      <c r="D98" s="12">
        <v>2118.52</v>
      </c>
      <c r="E98" s="54">
        <v>1</v>
      </c>
      <c r="F98" s="29">
        <f t="shared" si="4"/>
        <v>2118.52</v>
      </c>
      <c r="G98" s="13"/>
      <c r="H98" s="14"/>
      <c r="I98" s="16" t="s">
        <v>144</v>
      </c>
    </row>
    <row r="99" spans="1:9" s="22" customFormat="1" ht="25.5" customHeight="1" x14ac:dyDescent="0.15">
      <c r="A99" s="15">
        <v>9</v>
      </c>
      <c r="B99" s="16" t="s">
        <v>146</v>
      </c>
      <c r="C99" s="15" t="s">
        <v>27</v>
      </c>
      <c r="D99" s="12">
        <v>1</v>
      </c>
      <c r="E99" s="48" t="s">
        <v>37</v>
      </c>
      <c r="F99" s="29">
        <v>1</v>
      </c>
      <c r="G99" s="13"/>
      <c r="H99" s="14"/>
      <c r="I99" s="16" t="s">
        <v>60</v>
      </c>
    </row>
    <row r="100" spans="1:9" s="22" customFormat="1" ht="25.5" customHeight="1" x14ac:dyDescent="0.15">
      <c r="A100" s="15">
        <v>10</v>
      </c>
      <c r="B100" s="16" t="s">
        <v>147</v>
      </c>
      <c r="C100" s="15" t="s">
        <v>46</v>
      </c>
      <c r="D100" s="12">
        <v>813.01</v>
      </c>
      <c r="E100" s="48">
        <v>0.05</v>
      </c>
      <c r="F100" s="29">
        <f>ROUND(D100*E100,2)</f>
        <v>40.65</v>
      </c>
      <c r="G100" s="13"/>
      <c r="H100" s="14"/>
      <c r="I100" s="16" t="s">
        <v>60</v>
      </c>
    </row>
    <row r="101" spans="1:9" s="22" customFormat="1" ht="25.5" customHeight="1" x14ac:dyDescent="0.15">
      <c r="A101" s="15">
        <v>11</v>
      </c>
      <c r="B101" s="16" t="s">
        <v>63</v>
      </c>
      <c r="C101" s="15" t="s">
        <v>27</v>
      </c>
      <c r="D101" s="12">
        <v>1</v>
      </c>
      <c r="E101" s="12" t="s">
        <v>37</v>
      </c>
      <c r="F101" s="29">
        <v>1</v>
      </c>
      <c r="G101" s="13"/>
      <c r="H101" s="14"/>
      <c r="I101" s="16" t="s">
        <v>64</v>
      </c>
    </row>
    <row r="102" spans="1:9" ht="25.5" customHeight="1" x14ac:dyDescent="0.15">
      <c r="A102" s="5"/>
      <c r="B102" s="5" t="s">
        <v>230</v>
      </c>
      <c r="C102" s="5"/>
      <c r="D102" s="19"/>
      <c r="E102" s="19"/>
      <c r="F102" s="39"/>
      <c r="G102" s="19"/>
      <c r="H102" s="20"/>
      <c r="I102" s="40"/>
    </row>
  </sheetData>
  <sheetProtection algorithmName="SHA-512" hashValue="9t3lwgoVuX65lYMksJyRy/VPQQjcWD+FZYK9z5KnKcfI/1yc7/wNV7WRBg5OCvp4M2SinWxPzDSzT/cKV2Cppg==" saltValue="VuPGKnLygL/aAftFELH3Hg==" spinCount="100000" sheet="1" objects="1" scenarios="1" formatColumns="0" formatRows="0"/>
  <protectedRanges>
    <protectedRange sqref="G4:H102" name="区域1"/>
  </protectedRanges>
  <mergeCells count="5">
    <mergeCell ref="A1:I1"/>
    <mergeCell ref="A2:A3"/>
    <mergeCell ref="B2:B3"/>
    <mergeCell ref="C2:C3"/>
    <mergeCell ref="I2:I3"/>
  </mergeCells>
  <phoneticPr fontId="15" type="noConversion"/>
  <conditionalFormatting sqref="A6:C9 A19:C21 A83:C84 D84 E84:H88 I84:I89 A91:A101">
    <cfRule type="cellIs" dxfId="29" priority="292" operator="equal">
      <formula>#REF!</formula>
    </cfRule>
  </conditionalFormatting>
  <conditionalFormatting sqref="A11:C13 A80:A81">
    <cfRule type="cellIs" dxfId="28" priority="56" operator="equal">
      <formula>#REF!</formula>
    </cfRule>
  </conditionalFormatting>
  <conditionalFormatting sqref="A15:C17">
    <cfRule type="cellIs" dxfId="27" priority="301" operator="equal">
      <formula>#REF!</formula>
    </cfRule>
  </conditionalFormatting>
  <conditionalFormatting sqref="A85:D88">
    <cfRule type="cellIs" dxfId="26" priority="54" operator="equal">
      <formula>#REF!</formula>
    </cfRule>
  </conditionalFormatting>
  <conditionalFormatting sqref="A22:I77">
    <cfRule type="cellIs" dxfId="25" priority="5" operator="equal">
      <formula>#REF!</formula>
    </cfRule>
  </conditionalFormatting>
  <conditionalFormatting sqref="B91:C93">
    <cfRule type="cellIs" dxfId="24" priority="79" operator="equal">
      <formula>#REF!</formula>
    </cfRule>
  </conditionalFormatting>
  <conditionalFormatting sqref="B94:D98">
    <cfRule type="cellIs" dxfId="23" priority="11" operator="equal">
      <formula>#REF!</formula>
    </cfRule>
  </conditionalFormatting>
  <conditionalFormatting sqref="B99:I101">
    <cfRule type="cellIs" dxfId="22" priority="1" operator="equal">
      <formula>#REF!</formula>
    </cfRule>
  </conditionalFormatting>
  <conditionalFormatting sqref="D6:I8">
    <cfRule type="cellIs" dxfId="21" priority="31" operator="equal">
      <formula>#REF!</formula>
    </cfRule>
  </conditionalFormatting>
  <conditionalFormatting sqref="E3 A4:I5 A10:I10 A14:I14 A18:I18 A78:D79 F78:I82 B80:D80 A81:D81 A82:E82 D83:I83 F89:H89 A89:E90 F90:I90">
    <cfRule type="cellIs" dxfId="20" priority="74" operator="equal">
      <formula>#REF!</formula>
    </cfRule>
  </conditionalFormatting>
  <conditionalFormatting sqref="E78:E81">
    <cfRule type="cellIs" dxfId="19" priority="15" operator="equal">
      <formula>#REF!</formula>
    </cfRule>
  </conditionalFormatting>
  <conditionalFormatting sqref="E9:I9">
    <cfRule type="cellIs" dxfId="18" priority="28" operator="equal">
      <formula>#REF!</formula>
    </cfRule>
  </conditionalFormatting>
  <conditionalFormatting sqref="E11:I13">
    <cfRule type="cellIs" dxfId="17" priority="10" operator="equal">
      <formula>#REF!</formula>
    </cfRule>
  </conditionalFormatting>
  <conditionalFormatting sqref="E15:I17">
    <cfRule type="cellIs" dxfId="16" priority="9" operator="equal">
      <formula>#REF!</formula>
    </cfRule>
  </conditionalFormatting>
  <conditionalFormatting sqref="E19:I21">
    <cfRule type="cellIs" dxfId="15" priority="6" operator="equal">
      <formula>#REF!</formula>
    </cfRule>
  </conditionalFormatting>
  <conditionalFormatting sqref="E91:I98">
    <cfRule type="cellIs" dxfId="14" priority="2" operator="equal">
      <formula>#REF!</formula>
    </cfRule>
  </conditionalFormatting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  <ignoredErrors>
    <ignoredError sqref="F5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7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3" customWidth="1"/>
    <col min="2" max="2" width="35.875" style="31" customWidth="1"/>
    <col min="3" max="3" width="8.625" style="32" customWidth="1"/>
    <col min="4" max="4" width="12.625" style="33" customWidth="1"/>
    <col min="5" max="6" width="12.625" style="34" customWidth="1"/>
    <col min="7" max="7" width="12.625" style="35" customWidth="1"/>
    <col min="8" max="8" width="15.625" style="36" customWidth="1"/>
    <col min="9" max="9" width="18.625" style="31" customWidth="1"/>
    <col min="10" max="10" width="36.875" style="3" hidden="1" customWidth="1"/>
    <col min="11" max="16384" width="9" style="3"/>
  </cols>
  <sheetData>
    <row r="1" spans="1:10" ht="35.1" customHeight="1" x14ac:dyDescent="0.15">
      <c r="A1" s="87" t="s">
        <v>148</v>
      </c>
      <c r="B1" s="87"/>
      <c r="C1" s="87"/>
      <c r="D1" s="87"/>
      <c r="E1" s="87"/>
      <c r="F1" s="87"/>
      <c r="G1" s="87"/>
      <c r="H1" s="87"/>
      <c r="I1" s="87"/>
      <c r="J1" s="32"/>
    </row>
    <row r="2" spans="1:10" ht="20.100000000000001" customHeight="1" x14ac:dyDescent="0.15">
      <c r="A2" s="88" t="s">
        <v>1</v>
      </c>
      <c r="B2" s="88" t="s">
        <v>11</v>
      </c>
      <c r="C2" s="88" t="s">
        <v>12</v>
      </c>
      <c r="D2" s="37" t="s">
        <v>13</v>
      </c>
      <c r="E2" s="37" t="s">
        <v>14</v>
      </c>
      <c r="F2" s="37" t="s">
        <v>15</v>
      </c>
      <c r="G2" s="5" t="s">
        <v>16</v>
      </c>
      <c r="H2" s="9" t="s">
        <v>17</v>
      </c>
      <c r="I2" s="88" t="s">
        <v>18</v>
      </c>
      <c r="J2" s="32"/>
    </row>
    <row r="3" spans="1:10" ht="20.100000000000001" customHeight="1" x14ac:dyDescent="0.15">
      <c r="A3" s="88"/>
      <c r="B3" s="88"/>
      <c r="C3" s="88"/>
      <c r="D3" s="37" t="s">
        <v>19</v>
      </c>
      <c r="E3" s="37" t="s">
        <v>20</v>
      </c>
      <c r="F3" s="37" t="s">
        <v>21</v>
      </c>
      <c r="G3" s="5" t="s">
        <v>22</v>
      </c>
      <c r="H3" s="9" t="s">
        <v>23</v>
      </c>
      <c r="I3" s="88"/>
      <c r="J3" s="32"/>
    </row>
    <row r="4" spans="1:10" ht="23.1" customHeight="1" x14ac:dyDescent="0.15">
      <c r="A4" s="5" t="s">
        <v>24</v>
      </c>
      <c r="B4" s="38" t="s">
        <v>149</v>
      </c>
      <c r="C4" s="5"/>
      <c r="D4" s="39"/>
      <c r="E4" s="39"/>
      <c r="F4" s="39"/>
      <c r="G4" s="13"/>
      <c r="H4" s="14"/>
      <c r="I4" s="16"/>
      <c r="J4" s="32"/>
    </row>
    <row r="5" spans="1:10" ht="23.1" customHeight="1" x14ac:dyDescent="0.15">
      <c r="A5" s="15">
        <v>1</v>
      </c>
      <c r="B5" s="11" t="s">
        <v>150</v>
      </c>
      <c r="C5" s="15" t="s">
        <v>46</v>
      </c>
      <c r="D5" s="29">
        <v>73504</v>
      </c>
      <c r="E5" s="29">
        <v>730</v>
      </c>
      <c r="F5" s="29">
        <f t="shared" ref="F5:F9" si="0">D5*E5</f>
        <v>53657920</v>
      </c>
      <c r="G5" s="13"/>
      <c r="H5" s="14"/>
      <c r="I5" s="16"/>
      <c r="J5" s="32"/>
    </row>
    <row r="6" spans="1:10" ht="23.1" customHeight="1" x14ac:dyDescent="0.15">
      <c r="A6" s="15">
        <v>2</v>
      </c>
      <c r="B6" s="11" t="s">
        <v>151</v>
      </c>
      <c r="C6" s="15" t="s">
        <v>46</v>
      </c>
      <c r="D6" s="29">
        <v>73504</v>
      </c>
      <c r="E6" s="29">
        <v>52</v>
      </c>
      <c r="F6" s="29">
        <f t="shared" si="0"/>
        <v>3822208</v>
      </c>
      <c r="G6" s="13"/>
      <c r="H6" s="14"/>
      <c r="I6" s="16"/>
      <c r="J6" s="32"/>
    </row>
    <row r="7" spans="1:10" s="2" customFormat="1" ht="23.1" customHeight="1" x14ac:dyDescent="0.15">
      <c r="A7" s="5" t="s">
        <v>65</v>
      </c>
      <c r="B7" s="38" t="s">
        <v>152</v>
      </c>
      <c r="C7" s="5"/>
      <c r="D7" s="39"/>
      <c r="E7" s="29"/>
      <c r="F7" s="39"/>
      <c r="G7" s="13"/>
      <c r="H7" s="14"/>
      <c r="I7" s="40"/>
      <c r="J7" s="32"/>
    </row>
    <row r="8" spans="1:10" ht="23.1" customHeight="1" x14ac:dyDescent="0.15">
      <c r="A8" s="15">
        <v>1</v>
      </c>
      <c r="B8" s="11" t="s">
        <v>153</v>
      </c>
      <c r="C8" s="15" t="s">
        <v>46</v>
      </c>
      <c r="D8" s="29">
        <v>165068</v>
      </c>
      <c r="E8" s="29">
        <v>24</v>
      </c>
      <c r="F8" s="29">
        <f>D8*E8</f>
        <v>3961632</v>
      </c>
      <c r="G8" s="13"/>
      <c r="H8" s="14"/>
      <c r="I8" s="16"/>
      <c r="J8" s="32"/>
    </row>
    <row r="9" spans="1:10" s="2" customFormat="1" ht="23.1" customHeight="1" x14ac:dyDescent="0.15">
      <c r="A9" s="15">
        <v>2</v>
      </c>
      <c r="B9" s="11" t="s">
        <v>134</v>
      </c>
      <c r="C9" s="15" t="s">
        <v>46</v>
      </c>
      <c r="D9" s="29">
        <v>14884.56</v>
      </c>
      <c r="E9" s="29">
        <v>24</v>
      </c>
      <c r="F9" s="29">
        <f t="shared" si="0"/>
        <v>357229.44</v>
      </c>
      <c r="G9" s="13"/>
      <c r="H9" s="14"/>
      <c r="I9" s="41"/>
      <c r="J9" s="32"/>
    </row>
    <row r="10" spans="1:10" ht="23.1" customHeight="1" x14ac:dyDescent="0.15">
      <c r="A10" s="5" t="s">
        <v>132</v>
      </c>
      <c r="B10" s="38" t="s">
        <v>54</v>
      </c>
      <c r="C10" s="15"/>
      <c r="D10" s="29"/>
      <c r="E10" s="29"/>
      <c r="F10" s="29"/>
      <c r="G10" s="13"/>
      <c r="H10" s="14"/>
      <c r="I10" s="16"/>
      <c r="J10" s="32"/>
    </row>
    <row r="11" spans="1:10" ht="24.95" customHeight="1" x14ac:dyDescent="0.15">
      <c r="A11" s="15">
        <v>1</v>
      </c>
      <c r="B11" s="11" t="s">
        <v>154</v>
      </c>
      <c r="C11" s="15" t="s">
        <v>27</v>
      </c>
      <c r="D11" s="29">
        <v>1</v>
      </c>
      <c r="E11" s="29">
        <v>4</v>
      </c>
      <c r="F11" s="29">
        <f t="shared" ref="F11:F15" si="1">D11*E11</f>
        <v>4</v>
      </c>
      <c r="G11" s="13"/>
      <c r="H11" s="14"/>
      <c r="I11" s="16" t="s">
        <v>155</v>
      </c>
      <c r="J11" s="32" t="s">
        <v>156</v>
      </c>
    </row>
    <row r="12" spans="1:10" ht="23.1" customHeight="1" x14ac:dyDescent="0.15">
      <c r="A12" s="15">
        <v>2</v>
      </c>
      <c r="B12" s="11" t="s">
        <v>157</v>
      </c>
      <c r="C12" s="15" t="s">
        <v>43</v>
      </c>
      <c r="D12" s="29">
        <v>264</v>
      </c>
      <c r="E12" s="29">
        <v>20</v>
      </c>
      <c r="F12" s="29">
        <f t="shared" si="1"/>
        <v>5280</v>
      </c>
      <c r="G12" s="13"/>
      <c r="H12" s="14"/>
      <c r="I12" s="16"/>
      <c r="J12" s="32"/>
    </row>
    <row r="13" spans="1:10" ht="23.1" customHeight="1" x14ac:dyDescent="0.15">
      <c r="A13" s="15">
        <v>3</v>
      </c>
      <c r="B13" s="11" t="s">
        <v>158</v>
      </c>
      <c r="C13" s="42" t="s">
        <v>43</v>
      </c>
      <c r="D13" s="29">
        <v>18376</v>
      </c>
      <c r="E13" s="29">
        <v>24</v>
      </c>
      <c r="F13" s="29">
        <f t="shared" si="1"/>
        <v>441024</v>
      </c>
      <c r="G13" s="13"/>
      <c r="H13" s="14"/>
      <c r="I13" s="16"/>
      <c r="J13" s="32"/>
    </row>
    <row r="14" spans="1:10" s="2" customFormat="1" ht="23.1" customHeight="1" x14ac:dyDescent="0.15">
      <c r="A14" s="15">
        <v>4</v>
      </c>
      <c r="B14" s="11" t="s">
        <v>159</v>
      </c>
      <c r="C14" s="10" t="s">
        <v>94</v>
      </c>
      <c r="D14" s="29">
        <v>213.08</v>
      </c>
      <c r="E14" s="29">
        <v>4</v>
      </c>
      <c r="F14" s="29">
        <f t="shared" si="1"/>
        <v>852.32</v>
      </c>
      <c r="G14" s="13"/>
      <c r="H14" s="14"/>
      <c r="I14" s="40"/>
      <c r="J14" s="32"/>
    </row>
    <row r="15" spans="1:10" ht="23.1" customHeight="1" x14ac:dyDescent="0.15">
      <c r="A15" s="15">
        <v>5</v>
      </c>
      <c r="B15" s="11" t="s">
        <v>160</v>
      </c>
      <c r="C15" s="42" t="s">
        <v>46</v>
      </c>
      <c r="D15" s="29">
        <v>355.23</v>
      </c>
      <c r="E15" s="29">
        <v>12</v>
      </c>
      <c r="F15" s="29">
        <f t="shared" si="1"/>
        <v>4262.76</v>
      </c>
      <c r="G15" s="13"/>
      <c r="H15" s="14"/>
      <c r="I15" s="40"/>
      <c r="J15" s="32"/>
    </row>
    <row r="16" spans="1:10" s="2" customFormat="1" ht="23.1" customHeight="1" x14ac:dyDescent="0.15">
      <c r="A16" s="5" t="s">
        <v>161</v>
      </c>
      <c r="B16" s="38" t="s">
        <v>162</v>
      </c>
      <c r="C16" s="15"/>
      <c r="D16" s="29"/>
      <c r="E16" s="29"/>
      <c r="F16" s="29"/>
      <c r="G16" s="13"/>
      <c r="H16" s="14"/>
      <c r="I16" s="40"/>
      <c r="J16" s="32"/>
    </row>
    <row r="17" spans="1:10" ht="23.1" customHeight="1" x14ac:dyDescent="0.15">
      <c r="A17" s="15">
        <v>1</v>
      </c>
      <c r="B17" s="11" t="s">
        <v>163</v>
      </c>
      <c r="C17" s="10" t="s">
        <v>46</v>
      </c>
      <c r="D17" s="29">
        <v>676.83</v>
      </c>
      <c r="E17" s="29">
        <v>4</v>
      </c>
      <c r="F17" s="29">
        <f t="shared" ref="F17:F19" si="2">D17*E17</f>
        <v>2707.32</v>
      </c>
      <c r="G17" s="13"/>
      <c r="H17" s="14"/>
      <c r="I17" s="16"/>
      <c r="J17" s="32" t="s">
        <v>164</v>
      </c>
    </row>
    <row r="18" spans="1:10" s="2" customFormat="1" ht="23.1" customHeight="1" x14ac:dyDescent="0.15">
      <c r="A18" s="15">
        <v>2</v>
      </c>
      <c r="B18" s="11" t="s">
        <v>165</v>
      </c>
      <c r="C18" s="10" t="s">
        <v>46</v>
      </c>
      <c r="D18" s="29">
        <v>238.2</v>
      </c>
      <c r="E18" s="29">
        <v>4</v>
      </c>
      <c r="F18" s="29">
        <f t="shared" si="2"/>
        <v>952.8</v>
      </c>
      <c r="G18" s="13"/>
      <c r="H18" s="14"/>
      <c r="I18" s="40"/>
      <c r="J18" s="32" t="s">
        <v>164</v>
      </c>
    </row>
    <row r="19" spans="1:10" s="2" customFormat="1" ht="23.1" customHeight="1" x14ac:dyDescent="0.15">
      <c r="A19" s="15">
        <v>3</v>
      </c>
      <c r="B19" s="11" t="s">
        <v>166</v>
      </c>
      <c r="C19" s="10" t="s">
        <v>46</v>
      </c>
      <c r="D19" s="29">
        <v>11800</v>
      </c>
      <c r="E19" s="29">
        <v>2</v>
      </c>
      <c r="F19" s="29">
        <f t="shared" si="2"/>
        <v>23600</v>
      </c>
      <c r="G19" s="13"/>
      <c r="H19" s="14"/>
      <c r="I19" s="40"/>
      <c r="J19" s="32" t="s">
        <v>167</v>
      </c>
    </row>
    <row r="20" spans="1:10" s="2" customFormat="1" ht="23.1" customHeight="1" x14ac:dyDescent="0.15">
      <c r="A20" s="5" t="s">
        <v>168</v>
      </c>
      <c r="B20" s="38" t="s">
        <v>49</v>
      </c>
      <c r="C20" s="15"/>
      <c r="D20" s="29"/>
      <c r="E20" s="29"/>
      <c r="F20" s="29"/>
      <c r="G20" s="13"/>
      <c r="H20" s="14"/>
      <c r="I20" s="40"/>
      <c r="J20" s="32"/>
    </row>
    <row r="21" spans="1:10" s="2" customFormat="1" ht="23.1" customHeight="1" x14ac:dyDescent="0.15">
      <c r="A21" s="15">
        <v>1</v>
      </c>
      <c r="B21" s="11" t="s">
        <v>169</v>
      </c>
      <c r="C21" s="42" t="s">
        <v>46</v>
      </c>
      <c r="D21" s="29">
        <v>212</v>
      </c>
      <c r="E21" s="29">
        <v>365</v>
      </c>
      <c r="F21" s="29">
        <f>D21*E21</f>
        <v>77380</v>
      </c>
      <c r="G21" s="13"/>
      <c r="H21" s="14"/>
      <c r="I21" s="40"/>
      <c r="J21" s="32" t="s">
        <v>170</v>
      </c>
    </row>
    <row r="22" spans="1:10" ht="23.1" customHeight="1" x14ac:dyDescent="0.15">
      <c r="A22" s="15">
        <v>2</v>
      </c>
      <c r="B22" s="11" t="s">
        <v>52</v>
      </c>
      <c r="C22" s="15" t="s">
        <v>46</v>
      </c>
      <c r="D22" s="29">
        <v>239.4</v>
      </c>
      <c r="E22" s="29">
        <v>365</v>
      </c>
      <c r="F22" s="29">
        <f t="shared" ref="F22:F24" si="3">D22*E22</f>
        <v>87381</v>
      </c>
      <c r="G22" s="13"/>
      <c r="H22" s="14"/>
      <c r="I22" s="16"/>
      <c r="J22" s="32" t="s">
        <v>171</v>
      </c>
    </row>
    <row r="23" spans="1:10" ht="23.1" customHeight="1" x14ac:dyDescent="0.15">
      <c r="A23" s="15">
        <v>3</v>
      </c>
      <c r="B23" s="11" t="s">
        <v>53</v>
      </c>
      <c r="C23" s="42" t="s">
        <v>46</v>
      </c>
      <c r="D23" s="29">
        <v>109.45</v>
      </c>
      <c r="E23" s="29">
        <v>12</v>
      </c>
      <c r="F23" s="29">
        <f t="shared" si="3"/>
        <v>1313.4</v>
      </c>
      <c r="G23" s="13"/>
      <c r="H23" s="14"/>
      <c r="I23" s="16"/>
      <c r="J23" s="32"/>
    </row>
    <row r="24" spans="1:10" s="2" customFormat="1" ht="23.1" customHeight="1" x14ac:dyDescent="0.15">
      <c r="A24" s="15">
        <v>4</v>
      </c>
      <c r="B24" s="11" t="s">
        <v>172</v>
      </c>
      <c r="C24" s="10" t="s">
        <v>46</v>
      </c>
      <c r="D24" s="29">
        <v>5514</v>
      </c>
      <c r="E24" s="29">
        <v>12</v>
      </c>
      <c r="F24" s="29">
        <f t="shared" si="3"/>
        <v>66168</v>
      </c>
      <c r="G24" s="13"/>
      <c r="H24" s="14"/>
      <c r="I24" s="40"/>
      <c r="J24" s="32"/>
    </row>
    <row r="25" spans="1:10" ht="23.1" customHeight="1" x14ac:dyDescent="0.15">
      <c r="A25" s="5" t="s">
        <v>173</v>
      </c>
      <c r="B25" s="38" t="s">
        <v>174</v>
      </c>
      <c r="C25" s="10"/>
      <c r="D25" s="29"/>
      <c r="E25" s="29"/>
      <c r="F25" s="29"/>
      <c r="G25" s="13"/>
      <c r="H25" s="14"/>
      <c r="I25" s="16"/>
      <c r="J25" s="32"/>
    </row>
    <row r="26" spans="1:10" s="2" customFormat="1" ht="24.95" customHeight="1" x14ac:dyDescent="0.15">
      <c r="A26" s="15">
        <v>1</v>
      </c>
      <c r="B26" s="11" t="s">
        <v>175</v>
      </c>
      <c r="C26" s="10" t="s">
        <v>27</v>
      </c>
      <c r="D26" s="29">
        <v>1</v>
      </c>
      <c r="E26" s="29">
        <v>36</v>
      </c>
      <c r="F26" s="29">
        <f t="shared" ref="F26:F30" si="4">D26*E26</f>
        <v>36</v>
      </c>
      <c r="G26" s="13"/>
      <c r="H26" s="14"/>
      <c r="I26" s="16" t="s">
        <v>155</v>
      </c>
      <c r="J26" s="32" t="s">
        <v>176</v>
      </c>
    </row>
    <row r="27" spans="1:10" ht="23.1" customHeight="1" x14ac:dyDescent="0.15">
      <c r="A27" s="15">
        <v>2</v>
      </c>
      <c r="B27" s="11" t="s">
        <v>177</v>
      </c>
      <c r="C27" s="10" t="s">
        <v>178</v>
      </c>
      <c r="D27" s="29">
        <v>14</v>
      </c>
      <c r="E27" s="29">
        <v>12</v>
      </c>
      <c r="F27" s="29">
        <f t="shared" si="4"/>
        <v>168</v>
      </c>
      <c r="G27" s="13"/>
      <c r="H27" s="14"/>
      <c r="I27" s="16"/>
      <c r="J27" s="32"/>
    </row>
    <row r="28" spans="1:10" s="2" customFormat="1" ht="23.1" customHeight="1" x14ac:dyDescent="0.15">
      <c r="A28" s="15">
        <v>3</v>
      </c>
      <c r="B28" s="11" t="s">
        <v>179</v>
      </c>
      <c r="C28" s="10" t="s">
        <v>46</v>
      </c>
      <c r="D28" s="29">
        <v>148.5</v>
      </c>
      <c r="E28" s="29">
        <v>12</v>
      </c>
      <c r="F28" s="29">
        <f t="shared" si="4"/>
        <v>1782</v>
      </c>
      <c r="G28" s="13"/>
      <c r="H28" s="14"/>
      <c r="I28" s="16"/>
      <c r="J28" s="32" t="s">
        <v>180</v>
      </c>
    </row>
    <row r="29" spans="1:10" ht="24.95" customHeight="1" x14ac:dyDescent="0.15">
      <c r="A29" s="15">
        <v>4</v>
      </c>
      <c r="B29" s="11" t="s">
        <v>181</v>
      </c>
      <c r="C29" s="10" t="s">
        <v>27</v>
      </c>
      <c r="D29" s="29">
        <v>1</v>
      </c>
      <c r="E29" s="29">
        <v>24</v>
      </c>
      <c r="F29" s="29">
        <f t="shared" si="4"/>
        <v>24</v>
      </c>
      <c r="G29" s="13"/>
      <c r="H29" s="14"/>
      <c r="I29" s="16" t="s">
        <v>155</v>
      </c>
      <c r="J29" s="32"/>
    </row>
    <row r="30" spans="1:10" s="2" customFormat="1" ht="23.1" customHeight="1" x14ac:dyDescent="0.15">
      <c r="A30" s="15">
        <v>5</v>
      </c>
      <c r="B30" s="11" t="s">
        <v>136</v>
      </c>
      <c r="C30" s="10" t="s">
        <v>137</v>
      </c>
      <c r="D30" s="29">
        <v>4</v>
      </c>
      <c r="E30" s="29">
        <v>12</v>
      </c>
      <c r="F30" s="29">
        <f t="shared" si="4"/>
        <v>48</v>
      </c>
      <c r="G30" s="13"/>
      <c r="H30" s="14"/>
      <c r="I30" s="12"/>
      <c r="J30" s="32" t="s">
        <v>182</v>
      </c>
    </row>
    <row r="31" spans="1:10" s="2" customFormat="1" ht="23.1" customHeight="1" x14ac:dyDescent="0.15">
      <c r="A31" s="5" t="s">
        <v>183</v>
      </c>
      <c r="B31" s="38" t="s">
        <v>184</v>
      </c>
      <c r="C31" s="10"/>
      <c r="D31" s="29"/>
      <c r="E31" s="29"/>
      <c r="F31" s="29"/>
      <c r="G31" s="13"/>
      <c r="H31" s="14"/>
      <c r="I31" s="12"/>
      <c r="J31" s="32"/>
    </row>
    <row r="32" spans="1:10" ht="23.1" customHeight="1" x14ac:dyDescent="0.15">
      <c r="A32" s="15">
        <v>1</v>
      </c>
      <c r="B32" s="11" t="s">
        <v>138</v>
      </c>
      <c r="C32" s="10" t="s">
        <v>46</v>
      </c>
      <c r="D32" s="28">
        <v>6134.21</v>
      </c>
      <c r="E32" s="29">
        <v>12</v>
      </c>
      <c r="F32" s="29">
        <f>D32*E32</f>
        <v>73610.52</v>
      </c>
      <c r="G32" s="13"/>
      <c r="H32" s="14"/>
      <c r="I32" s="12"/>
      <c r="J32" s="32"/>
    </row>
    <row r="33" spans="1:10" s="2" customFormat="1" ht="23.1" customHeight="1" x14ac:dyDescent="0.15">
      <c r="A33" s="15">
        <v>2</v>
      </c>
      <c r="B33" s="11" t="s">
        <v>185</v>
      </c>
      <c r="C33" s="10" t="s">
        <v>43</v>
      </c>
      <c r="D33" s="29">
        <v>300</v>
      </c>
      <c r="E33" s="29">
        <v>12</v>
      </c>
      <c r="F33" s="29">
        <f>D33*E33</f>
        <v>3600</v>
      </c>
      <c r="G33" s="13"/>
      <c r="H33" s="14"/>
      <c r="I33" s="12"/>
      <c r="J33" s="32"/>
    </row>
    <row r="34" spans="1:10" s="2" customFormat="1" ht="23.1" customHeight="1" x14ac:dyDescent="0.15">
      <c r="A34" s="5" t="s">
        <v>186</v>
      </c>
      <c r="B34" s="38" t="s">
        <v>187</v>
      </c>
      <c r="C34" s="17"/>
      <c r="D34" s="39"/>
      <c r="E34" s="29"/>
      <c r="F34" s="39"/>
      <c r="G34" s="13"/>
      <c r="H34" s="14"/>
      <c r="I34" s="40"/>
      <c r="J34" s="32"/>
    </row>
    <row r="35" spans="1:10" s="2" customFormat="1" ht="23.1" customHeight="1" x14ac:dyDescent="0.15">
      <c r="A35" s="15">
        <v>1</v>
      </c>
      <c r="B35" s="11" t="s">
        <v>142</v>
      </c>
      <c r="C35" s="10" t="s">
        <v>46</v>
      </c>
      <c r="D35" s="29">
        <v>2085.3000000000002</v>
      </c>
      <c r="E35" s="29">
        <v>24</v>
      </c>
      <c r="F35" s="29">
        <f>D35*E35</f>
        <v>50047.199999999997</v>
      </c>
      <c r="G35" s="13"/>
      <c r="H35" s="14"/>
      <c r="I35" s="15"/>
      <c r="J35" s="32" t="s">
        <v>176</v>
      </c>
    </row>
    <row r="36" spans="1:10" s="2" customFormat="1" ht="23.1" customHeight="1" x14ac:dyDescent="0.15">
      <c r="A36" s="15">
        <v>2</v>
      </c>
      <c r="B36" s="11" t="s">
        <v>141</v>
      </c>
      <c r="C36" s="10" t="s">
        <v>46</v>
      </c>
      <c r="D36" s="29">
        <v>81</v>
      </c>
      <c r="E36" s="29">
        <v>12</v>
      </c>
      <c r="F36" s="29">
        <f>D36*E36</f>
        <v>972</v>
      </c>
      <c r="G36" s="13"/>
      <c r="H36" s="14"/>
      <c r="I36" s="40"/>
      <c r="J36" s="32" t="s">
        <v>188</v>
      </c>
    </row>
    <row r="37" spans="1:10" ht="23.1" customHeight="1" x14ac:dyDescent="0.15">
      <c r="A37" s="15">
        <v>3</v>
      </c>
      <c r="B37" s="11" t="s">
        <v>139</v>
      </c>
      <c r="C37" s="10" t="s">
        <v>46</v>
      </c>
      <c r="D37" s="29">
        <v>92.4</v>
      </c>
      <c r="E37" s="29">
        <v>12</v>
      </c>
      <c r="F37" s="29">
        <f>D37*E37</f>
        <v>1108.8</v>
      </c>
      <c r="G37" s="13"/>
      <c r="H37" s="14"/>
      <c r="I37" s="40"/>
      <c r="J37" s="32" t="s">
        <v>189</v>
      </c>
    </row>
    <row r="38" spans="1:10" ht="24.95" customHeight="1" x14ac:dyDescent="0.15">
      <c r="A38" s="5" t="s">
        <v>190</v>
      </c>
      <c r="B38" s="38" t="s">
        <v>191</v>
      </c>
      <c r="C38" s="5" t="s">
        <v>27</v>
      </c>
      <c r="D38" s="39">
        <v>1</v>
      </c>
      <c r="E38" s="43" t="s">
        <v>37</v>
      </c>
      <c r="F38" s="39">
        <v>1</v>
      </c>
      <c r="G38" s="13"/>
      <c r="H38" s="14"/>
      <c r="I38" s="40" t="s">
        <v>192</v>
      </c>
      <c r="J38" s="44"/>
    </row>
    <row r="39" spans="1:10" ht="24.95" customHeight="1" x14ac:dyDescent="0.15">
      <c r="A39" s="15"/>
      <c r="B39" s="17" t="s">
        <v>230</v>
      </c>
      <c r="C39" s="15"/>
      <c r="D39" s="29"/>
      <c r="E39" s="29"/>
      <c r="F39" s="29"/>
      <c r="G39" s="13"/>
      <c r="H39" s="20"/>
      <c r="I39" s="16"/>
      <c r="J39" s="32"/>
    </row>
    <row r="40" spans="1:10" ht="19.899999999999999" customHeight="1" x14ac:dyDescent="0.15"/>
    <row r="41" spans="1:10" ht="19.899999999999999" customHeight="1" x14ac:dyDescent="0.15"/>
    <row r="42" spans="1:10" ht="19.899999999999999" customHeight="1" x14ac:dyDescent="0.15"/>
    <row r="43" spans="1:10" ht="19.899999999999999" customHeight="1" x14ac:dyDescent="0.15"/>
    <row r="44" spans="1:10" ht="19.899999999999999" customHeight="1" x14ac:dyDescent="0.15"/>
    <row r="45" spans="1:10" ht="19.899999999999999" customHeight="1" x14ac:dyDescent="0.15"/>
    <row r="46" spans="1:10" ht="19.899999999999999" customHeight="1" x14ac:dyDescent="0.15"/>
    <row r="47" spans="1:10" ht="19.899999999999999" customHeight="1" x14ac:dyDescent="0.15"/>
  </sheetData>
  <sheetProtection algorithmName="SHA-512" hashValue="/MpAylpiRYkTTsndb+pK1dE1tYN2xEJal+kDqyt9XEcc37EWriaNpSwl1CRgiSD2Z//IGkSYMbeiEtOeNZN0HQ==" saltValue="OpopIKoR9v9eDVpTe+yUtA==" spinCount="100000" sheet="1" objects="1" scenarios="1" formatColumns="0" formatRows="0"/>
  <protectedRanges>
    <protectedRange sqref="G4:H39" name="区域1"/>
  </protectedRanges>
  <mergeCells count="5">
    <mergeCell ref="A1:I1"/>
    <mergeCell ref="A2:A3"/>
    <mergeCell ref="B2:B3"/>
    <mergeCell ref="C2:C3"/>
    <mergeCell ref="I2:I3"/>
  </mergeCells>
  <phoneticPr fontId="15" type="noConversion"/>
  <conditionalFormatting sqref="A11:C15">
    <cfRule type="cellIs" dxfId="13" priority="47" operator="equal">
      <formula>#REF!</formula>
    </cfRule>
  </conditionalFormatting>
  <conditionalFormatting sqref="A35:C37">
    <cfRule type="cellIs" dxfId="12" priority="10" operator="equal">
      <formula>#REF!</formula>
    </cfRule>
  </conditionalFormatting>
  <conditionalFormatting sqref="A7:D7 B34:D34">
    <cfRule type="cellIs" dxfId="11" priority="71" operator="equal">
      <formula>#REF!</formula>
    </cfRule>
  </conditionalFormatting>
  <conditionalFormatting sqref="A16:D21 A22:A24">
    <cfRule type="cellIs" dxfId="10" priority="2" operator="equal">
      <formula>#REF!</formula>
    </cfRule>
  </conditionalFormatting>
  <conditionalFormatting sqref="A25:D29">
    <cfRule type="cellIs" dxfId="9" priority="1" operator="equal">
      <formula>#REF!</formula>
    </cfRule>
  </conditionalFormatting>
  <conditionalFormatting sqref="A4:F4 A5:C6">
    <cfRule type="cellIs" dxfId="8" priority="72" operator="equal">
      <formula>#REF!</formula>
    </cfRule>
  </conditionalFormatting>
  <conditionalFormatting sqref="A38:H38">
    <cfRule type="cellIs" dxfId="7" priority="52" operator="equal">
      <formula>#REF!</formula>
    </cfRule>
  </conditionalFormatting>
  <conditionalFormatting sqref="B30:C33">
    <cfRule type="cellIs" dxfId="6" priority="51" operator="equal">
      <formula>#REF!</formula>
    </cfRule>
  </conditionalFormatting>
  <conditionalFormatting sqref="D11">
    <cfRule type="cellIs" dxfId="5" priority="5" operator="equal">
      <formula>#REF!</formula>
    </cfRule>
  </conditionalFormatting>
  <conditionalFormatting sqref="D36">
    <cfRule type="cellIs" dxfId="4" priority="64" operator="equal">
      <formula>#REF!</formula>
    </cfRule>
  </conditionalFormatting>
  <conditionalFormatting sqref="G4:H37 J4:J37 F5:F37 A8:C9 A10:D10 A21:C24 A30:A34">
    <cfRule type="cellIs" dxfId="3" priority="70" operator="equal">
      <formula>#REF!</formula>
    </cfRule>
  </conditionalFormatting>
  <conditionalFormatting sqref="I9">
    <cfRule type="cellIs" dxfId="2" priority="56" operator="equal">
      <formula>#REF!</formula>
    </cfRule>
  </conditionalFormatting>
  <conditionalFormatting sqref="I22">
    <cfRule type="cellIs" dxfId="1" priority="57" operator="equal">
      <formula>#REF!</formula>
    </cfRule>
  </conditionalFormatting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0"/>
  <sheetViews>
    <sheetView workbookViewId="0">
      <selection activeCell="G4" sqref="G4"/>
    </sheetView>
  </sheetViews>
  <sheetFormatPr defaultColWidth="9" defaultRowHeight="13.5" x14ac:dyDescent="0.15"/>
  <cols>
    <col min="1" max="1" width="6.625" style="22" customWidth="1"/>
    <col min="2" max="2" width="38.625" style="22" customWidth="1"/>
    <col min="3" max="3" width="10.625" style="22" customWidth="1"/>
    <col min="4" max="4" width="12.625" style="22" customWidth="1"/>
    <col min="5" max="5" width="13.625" style="22" customWidth="1"/>
    <col min="6" max="7" width="12.625" style="22" customWidth="1"/>
    <col min="8" max="8" width="15.625" style="23" customWidth="1"/>
    <col min="9" max="9" width="12.625" style="22" customWidth="1"/>
    <col min="10" max="10" width="26.5" style="22" hidden="1" customWidth="1"/>
    <col min="11" max="16384" width="9" style="22"/>
  </cols>
  <sheetData>
    <row r="1" spans="1:10" ht="35.1" customHeight="1" x14ac:dyDescent="0.15">
      <c r="A1" s="91" t="s">
        <v>193</v>
      </c>
      <c r="B1" s="91"/>
      <c r="C1" s="91"/>
      <c r="D1" s="91"/>
      <c r="E1" s="91"/>
      <c r="F1" s="91"/>
      <c r="G1" s="91"/>
      <c r="H1" s="91"/>
      <c r="I1" s="91"/>
      <c r="J1" s="24"/>
    </row>
    <row r="2" spans="1:10" ht="20.100000000000001" customHeight="1" x14ac:dyDescent="0.15">
      <c r="A2" s="88" t="s">
        <v>1</v>
      </c>
      <c r="B2" s="88" t="s">
        <v>11</v>
      </c>
      <c r="C2" s="88" t="s">
        <v>12</v>
      </c>
      <c r="D2" s="5" t="s">
        <v>13</v>
      </c>
      <c r="E2" s="5" t="s">
        <v>14</v>
      </c>
      <c r="F2" s="7" t="s">
        <v>15</v>
      </c>
      <c r="G2" s="7" t="s">
        <v>16</v>
      </c>
      <c r="H2" s="8" t="s">
        <v>17</v>
      </c>
      <c r="I2" s="88" t="s">
        <v>18</v>
      </c>
      <c r="J2" s="89" t="s">
        <v>194</v>
      </c>
    </row>
    <row r="3" spans="1:10" ht="20.100000000000001" customHeight="1" x14ac:dyDescent="0.15">
      <c r="A3" s="88"/>
      <c r="B3" s="88"/>
      <c r="C3" s="88"/>
      <c r="D3" s="5" t="s">
        <v>19</v>
      </c>
      <c r="E3" s="5" t="s">
        <v>20</v>
      </c>
      <c r="F3" s="5" t="s">
        <v>21</v>
      </c>
      <c r="G3" s="5" t="s">
        <v>22</v>
      </c>
      <c r="H3" s="9" t="s">
        <v>23</v>
      </c>
      <c r="I3" s="88"/>
      <c r="J3" s="90"/>
    </row>
    <row r="4" spans="1:10" ht="24.95" customHeight="1" x14ac:dyDescent="0.15">
      <c r="A4" s="15">
        <v>1</v>
      </c>
      <c r="B4" s="11" t="s">
        <v>195</v>
      </c>
      <c r="C4" s="10" t="s">
        <v>98</v>
      </c>
      <c r="D4" s="12">
        <v>1</v>
      </c>
      <c r="E4" s="12" t="s">
        <v>37</v>
      </c>
      <c r="F4" s="12">
        <f>D4</f>
        <v>1</v>
      </c>
      <c r="G4" s="13"/>
      <c r="H4" s="14"/>
      <c r="I4" s="25"/>
      <c r="J4" s="26"/>
    </row>
    <row r="5" spans="1:10" ht="24.95" customHeight="1" x14ac:dyDescent="0.15">
      <c r="A5" s="15">
        <v>2</v>
      </c>
      <c r="B5" s="11" t="s">
        <v>196</v>
      </c>
      <c r="C5" s="10" t="s">
        <v>98</v>
      </c>
      <c r="D5" s="12">
        <v>2</v>
      </c>
      <c r="E5" s="12" t="s">
        <v>37</v>
      </c>
      <c r="F5" s="12">
        <f>D5</f>
        <v>2</v>
      </c>
      <c r="G5" s="13"/>
      <c r="H5" s="14"/>
      <c r="I5" s="25"/>
      <c r="J5" s="25"/>
    </row>
    <row r="6" spans="1:10" ht="30" customHeight="1" x14ac:dyDescent="0.15">
      <c r="A6" s="15">
        <v>3</v>
      </c>
      <c r="B6" s="11" t="s">
        <v>197</v>
      </c>
      <c r="C6" s="10" t="s">
        <v>198</v>
      </c>
      <c r="D6" s="12">
        <v>32.5</v>
      </c>
      <c r="E6" s="12">
        <v>730</v>
      </c>
      <c r="F6" s="12">
        <f>D6*E6</f>
        <v>23725</v>
      </c>
      <c r="G6" s="13"/>
      <c r="H6" s="14"/>
      <c r="I6" s="25"/>
      <c r="J6" s="25" t="s">
        <v>199</v>
      </c>
    </row>
    <row r="7" spans="1:10" ht="24.95" customHeight="1" x14ac:dyDescent="0.15">
      <c r="A7" s="15">
        <v>4</v>
      </c>
      <c r="B7" s="11" t="s">
        <v>200</v>
      </c>
      <c r="C7" s="10" t="s">
        <v>27</v>
      </c>
      <c r="D7" s="12">
        <v>1</v>
      </c>
      <c r="E7" s="12">
        <v>730</v>
      </c>
      <c r="F7" s="12">
        <f>D7*E7</f>
        <v>730</v>
      </c>
      <c r="G7" s="13"/>
      <c r="H7" s="14"/>
      <c r="I7" s="25"/>
      <c r="J7" s="25" t="s">
        <v>199</v>
      </c>
    </row>
    <row r="8" spans="1:10" ht="24.95" customHeight="1" x14ac:dyDescent="0.15">
      <c r="A8" s="15">
        <v>5</v>
      </c>
      <c r="B8" s="11" t="s">
        <v>201</v>
      </c>
      <c r="C8" s="10" t="s">
        <v>46</v>
      </c>
      <c r="D8" s="12">
        <v>101522.48</v>
      </c>
      <c r="E8" s="12">
        <v>4</v>
      </c>
      <c r="F8" s="12">
        <f>D8*E8</f>
        <v>406089.92</v>
      </c>
      <c r="G8" s="13"/>
      <c r="H8" s="14"/>
      <c r="I8" s="25"/>
      <c r="J8" s="25" t="s">
        <v>202</v>
      </c>
    </row>
    <row r="9" spans="1:10" ht="24.95" customHeight="1" x14ac:dyDescent="0.15">
      <c r="A9" s="15">
        <v>6</v>
      </c>
      <c r="B9" s="11" t="s">
        <v>203</v>
      </c>
      <c r="C9" s="10" t="s">
        <v>46</v>
      </c>
      <c r="D9" s="12">
        <v>108949.21</v>
      </c>
      <c r="E9" s="12">
        <v>4</v>
      </c>
      <c r="F9" s="12">
        <f>D9*E9</f>
        <v>435796.84</v>
      </c>
      <c r="G9" s="13"/>
      <c r="H9" s="14"/>
      <c r="I9" s="25"/>
      <c r="J9" s="25" t="s">
        <v>202</v>
      </c>
    </row>
    <row r="10" spans="1:10" ht="24.95" customHeight="1" x14ac:dyDescent="0.15">
      <c r="A10" s="15">
        <v>7</v>
      </c>
      <c r="B10" s="16" t="s">
        <v>62</v>
      </c>
      <c r="C10" s="15" t="s">
        <v>46</v>
      </c>
      <c r="D10" s="12">
        <v>75515.31</v>
      </c>
      <c r="E10" s="12">
        <v>12</v>
      </c>
      <c r="F10" s="12">
        <f>D10*E10</f>
        <v>906183.72</v>
      </c>
      <c r="G10" s="13"/>
      <c r="H10" s="14"/>
      <c r="I10" s="25"/>
      <c r="J10" s="25" t="s">
        <v>204</v>
      </c>
    </row>
    <row r="11" spans="1:10" ht="24.95" customHeight="1" x14ac:dyDescent="0.15">
      <c r="A11" s="15">
        <v>8</v>
      </c>
      <c r="B11" s="16" t="s">
        <v>205</v>
      </c>
      <c r="C11" s="15" t="s">
        <v>98</v>
      </c>
      <c r="D11" s="12">
        <v>2</v>
      </c>
      <c r="E11" s="12" t="s">
        <v>37</v>
      </c>
      <c r="F11" s="12">
        <f>D11</f>
        <v>2</v>
      </c>
      <c r="G11" s="13"/>
      <c r="H11" s="14"/>
      <c r="I11" s="15"/>
      <c r="J11" s="25"/>
    </row>
    <row r="12" spans="1:10" ht="24.95" customHeight="1" x14ac:dyDescent="0.15">
      <c r="A12" s="15">
        <v>9</v>
      </c>
      <c r="B12" s="11" t="s">
        <v>206</v>
      </c>
      <c r="C12" s="10" t="s">
        <v>27</v>
      </c>
      <c r="D12" s="27">
        <v>1</v>
      </c>
      <c r="E12" s="12" t="s">
        <v>37</v>
      </c>
      <c r="F12" s="12">
        <f t="shared" ref="F12:F18" si="0">D12</f>
        <v>1</v>
      </c>
      <c r="G12" s="13"/>
      <c r="H12" s="14"/>
      <c r="I12" s="15"/>
      <c r="J12" s="25"/>
    </row>
    <row r="13" spans="1:10" ht="24.95" customHeight="1" x14ac:dyDescent="0.15">
      <c r="A13" s="15">
        <v>10</v>
      </c>
      <c r="B13" s="11" t="s">
        <v>207</v>
      </c>
      <c r="C13" s="10" t="s">
        <v>208</v>
      </c>
      <c r="D13" s="12">
        <v>2</v>
      </c>
      <c r="E13" s="12" t="s">
        <v>37</v>
      </c>
      <c r="F13" s="12">
        <f t="shared" si="0"/>
        <v>2</v>
      </c>
      <c r="G13" s="13"/>
      <c r="H13" s="14"/>
      <c r="I13" s="15"/>
      <c r="J13" s="25"/>
    </row>
    <row r="14" spans="1:10" ht="24.95" customHeight="1" x14ac:dyDescent="0.15">
      <c r="A14" s="15">
        <v>11</v>
      </c>
      <c r="B14" s="11" t="s">
        <v>209</v>
      </c>
      <c r="C14" s="10" t="s">
        <v>27</v>
      </c>
      <c r="D14" s="27">
        <v>1</v>
      </c>
      <c r="E14" s="12" t="s">
        <v>37</v>
      </c>
      <c r="F14" s="12">
        <f t="shared" si="0"/>
        <v>1</v>
      </c>
      <c r="G14" s="13"/>
      <c r="H14" s="14"/>
      <c r="I14" s="15"/>
      <c r="J14" s="25"/>
    </row>
    <row r="15" spans="1:10" ht="24.95" customHeight="1" x14ac:dyDescent="0.15">
      <c r="A15" s="15">
        <v>12</v>
      </c>
      <c r="B15" s="11" t="s">
        <v>210</v>
      </c>
      <c r="C15" s="10" t="s">
        <v>27</v>
      </c>
      <c r="D15" s="27">
        <v>1</v>
      </c>
      <c r="E15" s="12" t="s">
        <v>37</v>
      </c>
      <c r="F15" s="12">
        <f t="shared" si="0"/>
        <v>1</v>
      </c>
      <c r="G15" s="13"/>
      <c r="H15" s="14"/>
      <c r="I15" s="15"/>
      <c r="J15" s="26"/>
    </row>
    <row r="16" spans="1:10" ht="24.95" customHeight="1" x14ac:dyDescent="0.15">
      <c r="A16" s="15">
        <v>13</v>
      </c>
      <c r="B16" s="11" t="s">
        <v>211</v>
      </c>
      <c r="C16" s="10" t="s">
        <v>27</v>
      </c>
      <c r="D16" s="27">
        <v>1</v>
      </c>
      <c r="E16" s="12" t="s">
        <v>37</v>
      </c>
      <c r="F16" s="12">
        <f t="shared" si="0"/>
        <v>1</v>
      </c>
      <c r="G16" s="13"/>
      <c r="H16" s="14"/>
      <c r="I16" s="15"/>
      <c r="J16" s="26"/>
    </row>
    <row r="17" spans="1:10" ht="30" customHeight="1" x14ac:dyDescent="0.15">
      <c r="A17" s="15">
        <v>14</v>
      </c>
      <c r="B17" s="11" t="s">
        <v>212</v>
      </c>
      <c r="C17" s="10" t="s">
        <v>27</v>
      </c>
      <c r="D17" s="27">
        <v>1</v>
      </c>
      <c r="E17" s="12" t="s">
        <v>37</v>
      </c>
      <c r="F17" s="12">
        <f t="shared" si="0"/>
        <v>1</v>
      </c>
      <c r="G17" s="13"/>
      <c r="H17" s="14"/>
      <c r="I17" s="15"/>
      <c r="J17" s="26"/>
    </row>
    <row r="18" spans="1:10" ht="30" customHeight="1" x14ac:dyDescent="0.15">
      <c r="A18" s="15">
        <v>15</v>
      </c>
      <c r="B18" s="11" t="s">
        <v>213</v>
      </c>
      <c r="C18" s="10" t="s">
        <v>27</v>
      </c>
      <c r="D18" s="28">
        <v>1</v>
      </c>
      <c r="E18" s="29" t="s">
        <v>37</v>
      </c>
      <c r="F18" s="12">
        <f t="shared" si="0"/>
        <v>1</v>
      </c>
      <c r="G18" s="13"/>
      <c r="H18" s="14"/>
      <c r="I18" s="15"/>
      <c r="J18" s="26"/>
    </row>
    <row r="19" spans="1:10" s="21" customFormat="1" ht="30" customHeight="1" x14ac:dyDescent="0.15">
      <c r="A19" s="15"/>
      <c r="B19" s="5" t="s">
        <v>231</v>
      </c>
      <c r="C19" s="10"/>
      <c r="D19" s="29"/>
      <c r="E19" s="29"/>
      <c r="F19" s="29"/>
      <c r="G19" s="13"/>
      <c r="H19" s="20"/>
      <c r="I19" s="15"/>
      <c r="J19" s="30"/>
    </row>
    <row r="20" spans="1:10" ht="18" customHeight="1" x14ac:dyDescent="0.15"/>
  </sheetData>
  <sheetProtection algorithmName="SHA-512" hashValue="pccMLn3Q37F0FiwTUYkjMhaaJPHBaoZLSrtiKNSj2R2kaDoY/Ti+vObUGlSm7YE6lk1NfhdD0Rtbkd/GESXsbg==" saltValue="2Vc/lPiHU3Kt08Z0Cm4GGg==" spinCount="100000" sheet="1" objects="1" scenarios="1" formatColumns="0" formatRows="0"/>
  <protectedRanges>
    <protectedRange sqref="G4:H19" name="区域1"/>
  </protectedRanges>
  <mergeCells count="6">
    <mergeCell ref="J2:J3"/>
    <mergeCell ref="A1:I1"/>
    <mergeCell ref="A2:A3"/>
    <mergeCell ref="B2:B3"/>
    <mergeCell ref="C2:C3"/>
    <mergeCell ref="I2:I3"/>
  </mergeCells>
  <phoneticPr fontId="15" type="noConversion"/>
  <conditionalFormatting sqref="B10:C10">
    <cfRule type="cellIs" dxfId="0" priority="1" operator="equal">
      <formula>#REF!</formula>
    </cfRule>
  </conditionalFormatting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9"/>
  <sheetViews>
    <sheetView workbookViewId="0">
      <selection activeCell="G4" sqref="G4"/>
    </sheetView>
  </sheetViews>
  <sheetFormatPr defaultColWidth="9" defaultRowHeight="11.25" x14ac:dyDescent="0.15"/>
  <cols>
    <col min="1" max="1" width="6.625" style="3" customWidth="1"/>
    <col min="2" max="2" width="25.625" style="3" customWidth="1"/>
    <col min="3" max="3" width="7.625" style="3" customWidth="1"/>
    <col min="4" max="4" width="12.625" style="3" customWidth="1"/>
    <col min="5" max="5" width="13.625" style="3" customWidth="1"/>
    <col min="6" max="7" width="12.625" style="3" customWidth="1"/>
    <col min="8" max="8" width="15.625" style="4" customWidth="1"/>
    <col min="9" max="9" width="31.375" style="3" customWidth="1"/>
    <col min="10" max="16384" width="9" style="3"/>
  </cols>
  <sheetData>
    <row r="1" spans="1:9" ht="35.1" customHeight="1" x14ac:dyDescent="0.15">
      <c r="A1" s="92" t="s">
        <v>214</v>
      </c>
      <c r="B1" s="92"/>
      <c r="C1" s="92"/>
      <c r="D1" s="92"/>
      <c r="E1" s="92"/>
      <c r="F1" s="92"/>
      <c r="G1" s="92"/>
      <c r="H1" s="92"/>
      <c r="I1" s="92"/>
    </row>
    <row r="2" spans="1:9" ht="20.100000000000001" customHeight="1" x14ac:dyDescent="0.15">
      <c r="A2" s="88" t="s">
        <v>1</v>
      </c>
      <c r="B2" s="88" t="s">
        <v>11</v>
      </c>
      <c r="C2" s="88" t="s">
        <v>12</v>
      </c>
      <c r="D2" s="5" t="s">
        <v>13</v>
      </c>
      <c r="E2" s="5" t="s">
        <v>14</v>
      </c>
      <c r="F2" s="6" t="s">
        <v>15</v>
      </c>
      <c r="G2" s="7" t="s">
        <v>16</v>
      </c>
      <c r="H2" s="8" t="s">
        <v>17</v>
      </c>
      <c r="I2" s="89" t="s">
        <v>18</v>
      </c>
    </row>
    <row r="3" spans="1:9" ht="20.100000000000001" customHeight="1" x14ac:dyDescent="0.15">
      <c r="A3" s="88"/>
      <c r="B3" s="88"/>
      <c r="C3" s="88"/>
      <c r="D3" s="5" t="s">
        <v>19</v>
      </c>
      <c r="E3" s="5" t="s">
        <v>20</v>
      </c>
      <c r="F3" s="5" t="s">
        <v>21</v>
      </c>
      <c r="G3" s="5" t="s">
        <v>22</v>
      </c>
      <c r="H3" s="9" t="s">
        <v>23</v>
      </c>
      <c r="I3" s="90"/>
    </row>
    <row r="4" spans="1:9" ht="27" customHeight="1" x14ac:dyDescent="0.15">
      <c r="A4" s="10">
        <v>1</v>
      </c>
      <c r="B4" s="11" t="s">
        <v>232</v>
      </c>
      <c r="C4" s="10" t="s">
        <v>27</v>
      </c>
      <c r="D4" s="12">
        <v>1</v>
      </c>
      <c r="E4" s="12">
        <v>1</v>
      </c>
      <c r="F4" s="12">
        <f t="shared" ref="F4:F16" si="0">D4*E4</f>
        <v>1</v>
      </c>
      <c r="G4" s="13"/>
      <c r="H4" s="14"/>
      <c r="I4" s="15"/>
    </row>
    <row r="5" spans="1:9" ht="27" customHeight="1" x14ac:dyDescent="0.15">
      <c r="A5" s="10">
        <v>2</v>
      </c>
      <c r="B5" s="11" t="s">
        <v>215</v>
      </c>
      <c r="C5" s="10" t="s">
        <v>27</v>
      </c>
      <c r="D5" s="12">
        <v>1</v>
      </c>
      <c r="E5" s="12">
        <v>12</v>
      </c>
      <c r="F5" s="12">
        <f t="shared" si="0"/>
        <v>12</v>
      </c>
      <c r="G5" s="13"/>
      <c r="H5" s="14"/>
      <c r="I5" s="15"/>
    </row>
    <row r="6" spans="1:9" ht="27" customHeight="1" x14ac:dyDescent="0.15">
      <c r="A6" s="10">
        <v>3</v>
      </c>
      <c r="B6" s="11" t="s">
        <v>216</v>
      </c>
      <c r="C6" s="10" t="s">
        <v>27</v>
      </c>
      <c r="D6" s="12">
        <v>1</v>
      </c>
      <c r="E6" s="12">
        <v>36</v>
      </c>
      <c r="F6" s="12">
        <f t="shared" si="0"/>
        <v>36</v>
      </c>
      <c r="G6" s="13"/>
      <c r="H6" s="14"/>
      <c r="I6" s="15"/>
    </row>
    <row r="7" spans="1:9" ht="27" customHeight="1" x14ac:dyDescent="0.15">
      <c r="A7" s="10">
        <v>4</v>
      </c>
      <c r="B7" s="11" t="s">
        <v>217</v>
      </c>
      <c r="C7" s="10" t="s">
        <v>27</v>
      </c>
      <c r="D7" s="12">
        <v>1</v>
      </c>
      <c r="E7" s="12">
        <v>12</v>
      </c>
      <c r="F7" s="12">
        <f t="shared" si="0"/>
        <v>12</v>
      </c>
      <c r="G7" s="13"/>
      <c r="H7" s="14"/>
      <c r="I7" s="15"/>
    </row>
    <row r="8" spans="1:9" s="1" customFormat="1" ht="27" customHeight="1" x14ac:dyDescent="0.15">
      <c r="A8" s="10">
        <v>5</v>
      </c>
      <c r="B8" s="76" t="s">
        <v>218</v>
      </c>
      <c r="C8" s="10" t="s">
        <v>27</v>
      </c>
      <c r="D8" s="12">
        <v>1</v>
      </c>
      <c r="E8" s="12">
        <v>1</v>
      </c>
      <c r="F8" s="12">
        <f t="shared" si="0"/>
        <v>1</v>
      </c>
      <c r="G8" s="13"/>
      <c r="H8" s="14"/>
      <c r="I8" s="15"/>
    </row>
    <row r="9" spans="1:9" ht="27" customHeight="1" x14ac:dyDescent="0.15">
      <c r="A9" s="10">
        <v>6</v>
      </c>
      <c r="B9" s="11" t="s">
        <v>219</v>
      </c>
      <c r="C9" s="10" t="s">
        <v>27</v>
      </c>
      <c r="D9" s="12">
        <v>1</v>
      </c>
      <c r="E9" s="12">
        <v>1</v>
      </c>
      <c r="F9" s="12">
        <f t="shared" si="0"/>
        <v>1</v>
      </c>
      <c r="G9" s="13"/>
      <c r="H9" s="14"/>
      <c r="I9" s="16" t="s">
        <v>220</v>
      </c>
    </row>
    <row r="10" spans="1:9" ht="27" customHeight="1" x14ac:dyDescent="0.15">
      <c r="A10" s="10">
        <v>7</v>
      </c>
      <c r="B10" s="11" t="s">
        <v>221</v>
      </c>
      <c r="C10" s="10" t="s">
        <v>27</v>
      </c>
      <c r="D10" s="12">
        <v>1</v>
      </c>
      <c r="E10" s="12">
        <v>1</v>
      </c>
      <c r="F10" s="12">
        <f t="shared" si="0"/>
        <v>1</v>
      </c>
      <c r="G10" s="13"/>
      <c r="H10" s="14"/>
      <c r="I10" s="15"/>
    </row>
    <row r="11" spans="1:9" ht="27" customHeight="1" x14ac:dyDescent="0.15">
      <c r="A11" s="10">
        <v>8</v>
      </c>
      <c r="B11" s="11" t="s">
        <v>222</v>
      </c>
      <c r="C11" s="10" t="s">
        <v>27</v>
      </c>
      <c r="D11" s="12">
        <v>1</v>
      </c>
      <c r="E11" s="12">
        <v>2</v>
      </c>
      <c r="F11" s="12">
        <f t="shared" si="0"/>
        <v>2</v>
      </c>
      <c r="G11" s="13"/>
      <c r="H11" s="14"/>
      <c r="I11" s="15"/>
    </row>
    <row r="12" spans="1:9" ht="27" customHeight="1" x14ac:dyDescent="0.15">
      <c r="A12" s="10">
        <v>9</v>
      </c>
      <c r="B12" s="76" t="s">
        <v>223</v>
      </c>
      <c r="C12" s="10" t="s">
        <v>27</v>
      </c>
      <c r="D12" s="12">
        <v>1</v>
      </c>
      <c r="E12" s="12">
        <v>1</v>
      </c>
      <c r="F12" s="12">
        <f t="shared" si="0"/>
        <v>1</v>
      </c>
      <c r="G12" s="13"/>
      <c r="H12" s="14"/>
      <c r="I12" s="15"/>
    </row>
    <row r="13" spans="1:9" ht="27" customHeight="1" x14ac:dyDescent="0.15">
      <c r="A13" s="10">
        <v>10</v>
      </c>
      <c r="B13" s="76" t="s">
        <v>224</v>
      </c>
      <c r="C13" s="10" t="s">
        <v>27</v>
      </c>
      <c r="D13" s="12">
        <v>1</v>
      </c>
      <c r="E13" s="12">
        <v>1</v>
      </c>
      <c r="F13" s="12">
        <f t="shared" si="0"/>
        <v>1</v>
      </c>
      <c r="G13" s="13"/>
      <c r="H13" s="14"/>
      <c r="I13" s="15"/>
    </row>
    <row r="14" spans="1:9" ht="27" customHeight="1" x14ac:dyDescent="0.15">
      <c r="A14" s="10">
        <v>11</v>
      </c>
      <c r="B14" s="11" t="s">
        <v>225</v>
      </c>
      <c r="C14" s="10" t="s">
        <v>27</v>
      </c>
      <c r="D14" s="12">
        <v>1</v>
      </c>
      <c r="E14" s="12">
        <v>2</v>
      </c>
      <c r="F14" s="12">
        <f t="shared" si="0"/>
        <v>2</v>
      </c>
      <c r="G14" s="13"/>
      <c r="H14" s="14"/>
      <c r="I14" s="15"/>
    </row>
    <row r="15" spans="1:9" ht="27" customHeight="1" x14ac:dyDescent="0.15">
      <c r="A15" s="10">
        <v>12</v>
      </c>
      <c r="B15" s="11" t="s">
        <v>226</v>
      </c>
      <c r="C15" s="10" t="s">
        <v>27</v>
      </c>
      <c r="D15" s="12">
        <v>1</v>
      </c>
      <c r="E15" s="12">
        <v>1</v>
      </c>
      <c r="F15" s="12">
        <f t="shared" si="0"/>
        <v>1</v>
      </c>
      <c r="G15" s="13"/>
      <c r="H15" s="14"/>
      <c r="I15" s="15"/>
    </row>
    <row r="16" spans="1:9" ht="27" customHeight="1" x14ac:dyDescent="0.15">
      <c r="A16" s="10">
        <v>13</v>
      </c>
      <c r="B16" s="11" t="s">
        <v>227</v>
      </c>
      <c r="C16" s="10" t="s">
        <v>27</v>
      </c>
      <c r="D16" s="12">
        <v>1</v>
      </c>
      <c r="E16" s="12">
        <v>1</v>
      </c>
      <c r="F16" s="12">
        <f t="shared" si="0"/>
        <v>1</v>
      </c>
      <c r="G16" s="13"/>
      <c r="H16" s="14"/>
      <c r="I16" s="15"/>
    </row>
    <row r="17" spans="1:9" ht="27" customHeight="1" x14ac:dyDescent="0.15">
      <c r="A17" s="10">
        <v>14</v>
      </c>
      <c r="B17" s="11" t="s">
        <v>228</v>
      </c>
      <c r="C17" s="10" t="s">
        <v>27</v>
      </c>
      <c r="D17" s="12">
        <v>1</v>
      </c>
      <c r="E17" s="12" t="s">
        <v>37</v>
      </c>
      <c r="F17" s="12">
        <f>D17</f>
        <v>1</v>
      </c>
      <c r="G17" s="13"/>
      <c r="H17" s="14"/>
      <c r="I17" s="16" t="s">
        <v>229</v>
      </c>
    </row>
    <row r="18" spans="1:9" s="1" customFormat="1" ht="27" customHeight="1" x14ac:dyDescent="0.15">
      <c r="A18" s="5"/>
      <c r="B18" s="17" t="s">
        <v>231</v>
      </c>
      <c r="C18" s="5"/>
      <c r="D18" s="18"/>
      <c r="E18" s="18"/>
      <c r="F18" s="18"/>
      <c r="G18" s="19"/>
      <c r="H18" s="20"/>
      <c r="I18" s="5"/>
    </row>
    <row r="19" spans="1:9" s="2" customFormat="1" ht="15" customHeight="1" x14ac:dyDescent="0.15">
      <c r="A19" s="3"/>
      <c r="B19" s="3"/>
      <c r="C19" s="3"/>
      <c r="D19" s="3"/>
      <c r="E19" s="3"/>
      <c r="F19" s="3"/>
      <c r="G19" s="3"/>
      <c r="H19" s="4"/>
      <c r="I19" s="3"/>
    </row>
  </sheetData>
  <sheetProtection algorithmName="SHA-512" hashValue="DyEbEjulO2ZpApQrGEc/7DLRiJW5c8enEk5gr2ZkwmELIa6+OiR2lKxcMXG4dF4q97TVkitZCVfhkiP0OUU9MA==" saltValue="BK+49aLqEQ7y4a6hb5VWWQ==" spinCount="100000" sheet="1" objects="1" scenarios="1" formatColumns="0" formatRows="0"/>
  <protectedRanges>
    <protectedRange sqref="G4:H18" name="区域1"/>
  </protectedRanges>
  <mergeCells count="5">
    <mergeCell ref="A1:I1"/>
    <mergeCell ref="A2:A3"/>
    <mergeCell ref="B2:B3"/>
    <mergeCell ref="C2:C3"/>
    <mergeCell ref="I2:I3"/>
  </mergeCells>
  <phoneticPr fontId="15" type="noConversion"/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3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  <arrUserId title="区域1_2_1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2025-12-10T03:17:50Z</cp:lastPrinted>
  <dcterms:created xsi:type="dcterms:W3CDTF">2024-09-21T14:20:00Z</dcterms:created>
  <dcterms:modified xsi:type="dcterms:W3CDTF">2025-12-16T11:37:47Z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6DD9F915D035439AAE3375344D862DFE_13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