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500"/>
  </bookViews>
  <sheets>
    <sheet name="Sheet1" sheetId="1" r:id="rId1"/>
  </sheets>
  <definedNames>
    <definedName name="OLE_LINK2" localSheetId="0">Sheet1!$A$2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<sst xmlns="http://schemas.openxmlformats.org/spreadsheetml/2006/main" count="188" uniqueCount="147">
  <si>
    <t>附件：感染科呼吸科病房楼多联式空调机组采购项目采购需求</t>
  </si>
  <si>
    <t>一、技术参数</t>
  </si>
  <si>
    <t>1）多联式空调技术参数</t>
  </si>
  <si>
    <t>序号</t>
  </si>
  <si>
    <t>设备名称及型号</t>
  </si>
  <si>
    <t>数量</t>
  </si>
  <si>
    <r>
      <rPr>
        <b/>
        <sz val="12"/>
        <rFont val="宋体"/>
        <charset val="134"/>
      </rPr>
      <t>名义制冷量kW（</t>
    </r>
    <r>
      <rPr>
        <b/>
        <sz val="12"/>
        <color rgb="FFFF0000"/>
        <rFont val="宋体"/>
        <charset val="134"/>
      </rPr>
      <t>允许偏差率-3%，</t>
    </r>
    <r>
      <rPr>
        <b/>
        <sz val="12"/>
        <rFont val="宋体"/>
        <charset val="134"/>
      </rPr>
      <t>超出扣分）</t>
    </r>
  </si>
  <si>
    <r>
      <rPr>
        <b/>
        <sz val="12"/>
        <rFont val="宋体"/>
        <charset val="134"/>
      </rPr>
      <t>名义制热量kW（</t>
    </r>
    <r>
      <rPr>
        <b/>
        <sz val="12"/>
        <color rgb="FFFF0000"/>
        <rFont val="宋体"/>
        <charset val="134"/>
      </rPr>
      <t>允许偏差率-3%，</t>
    </r>
    <r>
      <rPr>
        <b/>
        <sz val="12"/>
        <rFont val="宋体"/>
        <charset val="134"/>
      </rPr>
      <t>超出扣分）</t>
    </r>
  </si>
  <si>
    <r>
      <rPr>
        <b/>
        <sz val="12"/>
        <rFont val="宋体"/>
        <charset val="134"/>
      </rPr>
      <t>制冷功率kW（</t>
    </r>
    <r>
      <rPr>
        <b/>
        <sz val="12"/>
        <color rgb="FFFF0000"/>
        <rFont val="宋体"/>
        <charset val="134"/>
      </rPr>
      <t>允许偏差率：-5%</t>
    </r>
    <r>
      <rPr>
        <b/>
        <sz val="12"/>
        <rFont val="宋体"/>
        <charset val="134"/>
      </rPr>
      <t>，超出扣分）</t>
    </r>
  </si>
  <si>
    <r>
      <rPr>
        <b/>
        <sz val="12"/>
        <rFont val="宋体"/>
        <charset val="134"/>
      </rPr>
      <t>噪音dB(A)（外机四面运转音，内机高档风量噪音）(</t>
    </r>
    <r>
      <rPr>
        <b/>
        <sz val="12"/>
        <color rgb="FFFF0000"/>
        <rFont val="宋体"/>
        <charset val="134"/>
      </rPr>
      <t>噪音允许偏差率-5%</t>
    </r>
    <r>
      <rPr>
        <b/>
        <sz val="12"/>
        <rFont val="宋体"/>
        <charset val="134"/>
      </rPr>
      <t>，超出扣分)</t>
    </r>
  </si>
  <si>
    <r>
      <rPr>
        <b/>
        <sz val="12"/>
        <rFont val="宋体"/>
        <charset val="134"/>
      </rPr>
      <t>风量m3/min（外机风量不做要求，</t>
    </r>
    <r>
      <rPr>
        <b/>
        <sz val="12"/>
        <color rgb="FFFF0000"/>
        <rFont val="宋体"/>
        <charset val="134"/>
      </rPr>
      <t>内机风量允许偏差率：-10%</t>
    </r>
    <r>
      <rPr>
        <b/>
        <sz val="12"/>
        <rFont val="宋体"/>
        <charset val="134"/>
      </rPr>
      <t>）</t>
    </r>
  </si>
  <si>
    <r>
      <rPr>
        <b/>
        <sz val="12"/>
        <rFont val="宋体"/>
        <charset val="134"/>
      </rPr>
      <t>静压Pa（</t>
    </r>
    <r>
      <rPr>
        <b/>
        <sz val="12"/>
        <color rgb="FFFF0000"/>
        <rFont val="宋体"/>
        <charset val="134"/>
      </rPr>
      <t>允许偏差率：-5%</t>
    </r>
    <r>
      <rPr>
        <b/>
        <sz val="12"/>
        <rFont val="宋体"/>
        <charset val="134"/>
      </rPr>
      <t>，超出扣分）</t>
    </r>
  </si>
  <si>
    <t>其他</t>
  </si>
  <si>
    <t>分值</t>
  </si>
  <si>
    <t>8HP变频多联室外机</t>
  </si>
  <si>
    <t>/</t>
  </si>
  <si>
    <t>14HP变频多联室外机</t>
  </si>
  <si>
    <t>16HP变频多联室外机</t>
  </si>
  <si>
    <t>18HP变频多联室外机</t>
  </si>
  <si>
    <t>20HP变频多联室外机</t>
  </si>
  <si>
    <t>22HP变频多联室外机</t>
  </si>
  <si>
    <t>32HP变频多联室外机</t>
  </si>
  <si>
    <t>室外机合计：</t>
  </si>
  <si>
    <t>10分</t>
  </si>
  <si>
    <t>4.5kw四面出风式室内机</t>
  </si>
  <si>
    <t>14.0kw四面出风式室内机</t>
  </si>
  <si>
    <t>4.5kw双面出风式室内机</t>
  </si>
  <si>
    <t>7.1kw双面出风式室内机</t>
  </si>
  <si>
    <t>2.2kw中静压风管机</t>
  </si>
  <si>
    <t>2.8kw中静压风管机</t>
  </si>
  <si>
    <t>3.6kw中静压风管机</t>
  </si>
  <si>
    <t>4.5kw中静压风管机</t>
  </si>
  <si>
    <t>5.6kw中静压风管机</t>
  </si>
  <si>
    <t>7.1kw中静压风管机</t>
  </si>
  <si>
    <t>8.0kw中静压风管机</t>
  </si>
  <si>
    <t>2.8kw挂壁式室内机</t>
  </si>
  <si>
    <t xml:space="preserve">     室内机合计：</t>
  </si>
  <si>
    <t>9分</t>
  </si>
  <si>
    <t>2）分体机技术参数</t>
  </si>
  <si>
    <r>
      <rPr>
        <b/>
        <sz val="12"/>
        <rFont val="宋体"/>
        <charset val="134"/>
      </rPr>
      <t>外机噪音dB(A)(</t>
    </r>
    <r>
      <rPr>
        <b/>
        <sz val="12"/>
        <color rgb="FFFF0000"/>
        <rFont val="宋体"/>
        <charset val="134"/>
      </rPr>
      <t>允许偏差率-5%</t>
    </r>
    <r>
      <rPr>
        <b/>
        <sz val="12"/>
        <rFont val="宋体"/>
        <charset val="134"/>
      </rPr>
      <t>，超出扣分)</t>
    </r>
  </si>
  <si>
    <r>
      <rPr>
        <b/>
        <sz val="12"/>
        <rFont val="宋体"/>
        <charset val="134"/>
      </rPr>
      <t>内机噪音dB(A)（高档风量噪音）(</t>
    </r>
    <r>
      <rPr>
        <b/>
        <sz val="12"/>
        <color rgb="FFFF0000"/>
        <rFont val="宋体"/>
        <charset val="134"/>
      </rPr>
      <t>允许偏差率-5%</t>
    </r>
    <r>
      <rPr>
        <b/>
        <sz val="12"/>
        <rFont val="宋体"/>
        <charset val="134"/>
      </rPr>
      <t>，超出扣分)</t>
    </r>
  </si>
  <si>
    <t>3HP分体挂壁机</t>
  </si>
  <si>
    <t>3HP分体嵌入式</t>
  </si>
  <si>
    <t>5HP分体嵌入式</t>
  </si>
  <si>
    <t xml:space="preserve">     分体机合计：</t>
  </si>
  <si>
    <t>1分</t>
  </si>
  <si>
    <t>技术参数分值总计（每行参数中有一个不满足的，按全行扣分）：</t>
  </si>
  <si>
    <t>20分</t>
  </si>
  <si>
    <t>二、技术水平</t>
  </si>
  <si>
    <t>2.1.1</t>
  </si>
  <si>
    <t>节能性</t>
  </si>
  <si>
    <t>平均APF值</t>
  </si>
  <si>
    <t>提供投标多联机室外机单模块（8-22匹）全年能耗水平APF的平均值，根据APF平均值进行评分，大于5的得满分，否则不得分。（需提供中国能效标识网截图，未提供证明材料不得分）。</t>
  </si>
  <si>
    <t>0-1</t>
  </si>
  <si>
    <t>2.2.1</t>
  </si>
  <si>
    <t>先进性</t>
  </si>
  <si>
    <t>压缩机、变频器、换热器和马达</t>
  </si>
  <si>
    <t>根据所投多联机产品压缩机（0-2分）、变频器（0-1分）、换热器（0-1分）和马达（0-1分）的技术先进性、节能性、可靠性进行评分。（需提供检测报告或技术白皮书等相关证明材料，未提供证明材料不得分）</t>
  </si>
  <si>
    <t>0-5</t>
  </si>
  <si>
    <t>2.3.1</t>
  </si>
  <si>
    <t>可靠性</t>
  </si>
  <si>
    <t>制冷衰减量</t>
  </si>
  <si>
    <t>在夏季极端温度情况下，为保证机组运行稳定可靠性，根据提供多联机机组在40℃， 41℃和42℃情况下的衰减量进行评分。(提供检测报告或技术白皮书等相关证明材料，未提供证明材料不得分)</t>
  </si>
  <si>
    <t>0-3</t>
  </si>
  <si>
    <t>2.3.2</t>
  </si>
  <si>
    <t>长期运行可靠性</t>
  </si>
  <si>
    <t>根据投标设备整机长期运行可靠性综合评分（提供检测报告或技术白皮书等相关证明材料，未提供证明材料不得分）</t>
  </si>
  <si>
    <t>2.4.1</t>
  </si>
  <si>
    <t>舒适性</t>
  </si>
  <si>
    <t>舒适性方案</t>
  </si>
  <si>
    <t>根据所投设备的控制逻辑、静音技术以及其他可以保障用户舒适性的技术手段进行综合评分（提供检测报告或技术白皮书等相关证明材料，未提供证明材料不得分）</t>
  </si>
  <si>
    <t>0-4</t>
  </si>
  <si>
    <t>2.5.1</t>
  </si>
  <si>
    <t>智能性</t>
  </si>
  <si>
    <t>智能性方案</t>
  </si>
  <si>
    <t>根据投标产品的控制灵活性、故障报警的便捷性、以及对于空调运行情况分析、提供节能管理优化建议等综合评分（提供检测报告或技术白皮书等相关证明材料，未提供证明材料不得分）</t>
  </si>
  <si>
    <t>技术水平分值总计：</t>
  </si>
  <si>
    <t>0-20分</t>
  </si>
  <si>
    <t>三、安装工程要求及材料清单</t>
  </si>
  <si>
    <t>安装</t>
  </si>
  <si>
    <t>安装范围要求</t>
  </si>
  <si>
    <r>
      <rPr>
        <sz val="12"/>
        <rFont val="宋体"/>
        <charset val="134"/>
      </rPr>
      <t>空调设备等的安装、调试、验收、室内外机安装、凝结水管（含保温）安装，铜管及保温安装、信号线及控制线敷设接线、线控器安装等全部内容，</t>
    </r>
    <r>
      <rPr>
        <sz val="12"/>
        <color rgb="FFFF0000"/>
        <rFont val="宋体"/>
        <charset val="134"/>
      </rPr>
      <t>包括现场安装条件涉及到的运输、就位（吊装）、基础条件、水电、安全文明施工要求、除水电外的试运行所需耗材耗料及投标人认为应考虑的其他因素。</t>
    </r>
  </si>
  <si>
    <t>安装进度要求</t>
  </si>
  <si>
    <r>
      <rPr>
        <sz val="12"/>
        <rFont val="宋体"/>
        <charset val="134"/>
      </rPr>
      <t>按总包的总进度要求进行供货和安装，甲方提前20</t>
    </r>
    <r>
      <rPr>
        <sz val="12"/>
        <color rgb="FFFF0000"/>
        <rFont val="宋体"/>
        <charset val="134"/>
      </rPr>
      <t>天</t>
    </r>
    <r>
      <rPr>
        <sz val="12"/>
        <rFont val="宋体"/>
        <charset val="134"/>
      </rPr>
      <t>通知乙方交货时间及数量，乙方分批供货及安装。</t>
    </r>
  </si>
  <si>
    <t>安装人员配备</t>
  </si>
  <si>
    <t>项目经理需具备机电工程二级建造师或中级以上工程师（机电专业）及以上资格或资历，提供项目组成员配备及相关工作经历，资格或岗位证书情况。</t>
  </si>
  <si>
    <t>质量控制</t>
  </si>
  <si>
    <t>应符合国家和上海市与本项目有关的各项质量和安全标准、规范和验收要求以及相关政府管理部门和行业有关规定和规程，标准、规范等不一致的，以要求严的为准。</t>
  </si>
  <si>
    <t>安装材料</t>
  </si>
  <si>
    <t>规格</t>
  </si>
  <si>
    <t>单位</t>
  </si>
  <si>
    <t>备注</t>
  </si>
  <si>
    <t>铜管φ6.35</t>
  </si>
  <si>
    <t>1.安装部位:室内
2.介质:冷媒
3.规格:紫铜φ6.35*0.8
4.连接形式:分歧器</t>
  </si>
  <si>
    <t>m</t>
  </si>
  <si>
    <t>铜管φ9.53</t>
  </si>
  <si>
    <t>1.安装部位:室内
2.介质:冷媒
3.规格:紫铜φ9.53*0.8
4.连接形式:分歧器</t>
  </si>
  <si>
    <t>铜管φ12.7</t>
  </si>
  <si>
    <t>1.安装部位:室内
2.介质:冷媒
3.规格:紫铜φ12.7*0.8
4.连接形式:分歧器</t>
  </si>
  <si>
    <t>铜管φ15.88</t>
  </si>
  <si>
    <t>1.安装部位:室内
2.介质:冷媒
3.规格:紫铜φ15.88*1.0
4.连接形式:分歧器</t>
  </si>
  <si>
    <t>铜管φ19.05</t>
  </si>
  <si>
    <t>1.安装部位:室内
2.介质:冷媒
3.规格:紫铜φ19.05*1.0
4.连接形式:分歧器</t>
  </si>
  <si>
    <t>铜管φ22.23</t>
  </si>
  <si>
    <t>1.安装部位:室内
2.介质:冷媒
3.规格:紫铜φ22.23*1.0
4.连接形式:分歧器</t>
  </si>
  <si>
    <t>铜管φ25.4</t>
  </si>
  <si>
    <t>1.安装部位:室内
2.介质:冷媒
3.规格:紫铜φ25.4*1.1
4.连接形式:分歧器</t>
  </si>
  <si>
    <t>铜管φ28.58</t>
  </si>
  <si>
    <t>1.安装部位:室内
2.介质:冷媒
3.规格:紫铜φ28.58*1.2
4.连接形式:分歧器</t>
  </si>
  <si>
    <t>冷凝水管DN25</t>
  </si>
  <si>
    <t>1.安装部位:室内
2.介质:冷凝水
3.规格:（U-PVC）DN25</t>
  </si>
  <si>
    <t>冷凝水管DN32</t>
  </si>
  <si>
    <t>1.安装部位:室内
2.介质:冷凝水
3.规格:（U-PVC）DN32</t>
  </si>
  <si>
    <t>冷凝水管DN40</t>
  </si>
  <si>
    <t>1.安装部位:室内
2.介质:冷凝水
3.规格:（U-PVC）DN40</t>
  </si>
  <si>
    <t>冷凝水管DN50</t>
  </si>
  <si>
    <t>1.安装部位:室内
2.介质:冷凝水
3.规格:（U-PVC）DN50</t>
  </si>
  <si>
    <t>保温</t>
  </si>
  <si>
    <t>1.绝热材料品种:难燃型发泡橡塑保温管壳
2.绝热厚度:综合考虑
3.管道外径:综合考虑</t>
  </si>
  <si>
    <t>m3</t>
  </si>
  <si>
    <t>设备管道支吊架</t>
  </si>
  <si>
    <t>1.制作
2.安装</t>
  </si>
  <si>
    <t>kg</t>
  </si>
  <si>
    <t>分歧器</t>
  </si>
  <si>
    <t>1.安装
2.压力试验
3.吹扫、清洗
4.保温</t>
  </si>
  <si>
    <t>只</t>
  </si>
  <si>
    <t>辅材</t>
  </si>
  <si>
    <t>1.设备安装各类辅材：减震器、螺丝、螺帽、丝杆膨胀组合三件套、包扎带、管卡、吊卡等                          2.辅材安装</t>
  </si>
  <si>
    <t>台</t>
  </si>
  <si>
    <t>制冷剂</t>
  </si>
  <si>
    <t>1.通风管道风量测定
2.风压测定
3.温度测定
4.各系统风口、阀门调整</t>
  </si>
  <si>
    <t>信号线RVVP2*0.75</t>
  </si>
  <si>
    <t>1.配线
2.钢索架设（拉紧装置安装）
3.支持体（夹板、绝缘子、槽板等)安装</t>
  </si>
  <si>
    <t>外机管道桥架500*200</t>
  </si>
  <si>
    <t>1.管道桥架架设
2.支架架设</t>
  </si>
  <si>
    <t>米</t>
  </si>
  <si>
    <t>备注：以上为主要安装材料清单，关于安装所涉及的其他辅材，投标人依据图纸和现场情况自行测算补充并报价，设备数量、技术参数及安装范围不变的情况下总报价包干使用。如果设备数量或技术参数发生调整，对调整部分按实结算，设备及安装材料的中标单价不变，数量按实调整。</t>
  </si>
  <si>
    <t>四、售后服务要求</t>
  </si>
  <si>
    <t>售后服务</t>
  </si>
  <si>
    <t>售后服务响应时间要求</t>
  </si>
  <si>
    <t>售后服务的响应时间：2小时；到达现场时间：6小时；免费质保期：不少于24月。</t>
  </si>
  <si>
    <t>服务内容与计划要求</t>
  </si>
  <si>
    <t>免费保修期内，凡设备在开箱检验、安装调试、设备试运转过程中发现的质量问题，实行包修、包换、包退，直至产品符合质量要求。免费负责修理和更换任何由于设备自身的质量问题造成的损坏及故障。保修期内，空调系统安装工程以及材料发生的的任何工程质量问题，实行包修、包换、包退、包安装，直至符合质量要求。</t>
  </si>
  <si>
    <t>维保内容与价格要求</t>
  </si>
  <si>
    <t>提供免费质保期后维保内容和价格。</t>
  </si>
  <si>
    <t>备品备件供货与价格要求</t>
  </si>
  <si>
    <r>
      <rPr>
        <sz val="12"/>
        <color theme="1"/>
        <rFont val="宋体"/>
        <charset val="134"/>
      </rPr>
      <t>提供</t>
    </r>
    <r>
      <rPr>
        <sz val="12"/>
        <color rgb="FFFF0000"/>
        <rFont val="宋体"/>
        <charset val="134"/>
      </rPr>
      <t>免费质保期后</t>
    </r>
    <r>
      <rPr>
        <sz val="12"/>
        <color theme="1"/>
        <rFont val="宋体"/>
        <charset val="134"/>
      </rPr>
      <t>备品备件清单及价格，并承诺3年内价格不变。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</si>
</sst>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5">
    <font>
      <sz val="11"/>
      <color theme="1"/>
      <name val="宋体"/>
      <charset val="134"/>
      <scheme val="minor"/>
    </font>
    <font>
      <b/>
      <sz val="12"/>
      <color theme="1"/>
      <name val="宋体"/>
      <charset val="134"/>
    </font>
    <font>
      <b/>
      <sz val="16"/>
      <name val="黑体"/>
      <charset val="134"/>
    </font>
    <font>
      <b/>
      <sz val="12"/>
      <name val="宋体"/>
      <charset val="134"/>
    </font>
    <font>
      <sz val="12"/>
      <color rgb="FF000000"/>
      <name val="宋体"/>
      <charset val="134"/>
    </font>
    <font>
      <sz val="12"/>
      <name val="宋体"/>
      <charset val="134"/>
    </font>
    <font>
      <b/>
      <sz val="16"/>
      <name val="宋体"/>
      <charset val="134"/>
    </font>
    <font>
      <b/>
      <sz val="11"/>
      <color theme="1"/>
      <name val="宋体"/>
      <charset val="134"/>
      <scheme val="minor"/>
    </font>
    <font>
      <sz val="14"/>
      <color rgb="FF000000"/>
      <name val="宋体"/>
      <charset val="134"/>
    </font>
    <font>
      <b/>
      <sz val="12"/>
      <color rgb="FF000000"/>
      <name val="宋体"/>
      <charset val="134"/>
    </font>
    <font>
      <sz val="10.5"/>
      <color theme="1"/>
      <name val="宋体"/>
      <charset val="134"/>
    </font>
    <font>
      <b/>
      <sz val="12"/>
      <color rgb="FFFF0000"/>
      <name val="宋体"/>
      <charset val="134"/>
    </font>
    <font>
      <sz val="12"/>
      <color theme="1"/>
      <name val="宋体"/>
      <charset val="134"/>
    </font>
    <font>
      <sz val="10.5"/>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2"/>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4" borderId="15" applyNumberFormat="0" applyAlignment="0" applyProtection="0">
      <alignment vertical="center"/>
    </xf>
    <xf numFmtId="0" fontId="23" fillId="5" borderId="16" applyNumberFormat="0" applyAlignment="0" applyProtection="0">
      <alignment vertical="center"/>
    </xf>
    <xf numFmtId="0" fontId="24" fillId="5" borderId="15" applyNumberFormat="0" applyAlignment="0" applyProtection="0">
      <alignment vertical="center"/>
    </xf>
    <xf numFmtId="0" fontId="25" fillId="6"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cellStyleXfs>
  <cellXfs count="66">
    <xf numFmtId="0" fontId="0" fillId="0" borderId="0" xfId="0"/>
    <xf numFmtId="0" fontId="0" fillId="0" borderId="0" xfId="0" applyProtection="1"/>
    <xf numFmtId="0" fontId="1" fillId="0" borderId="1" xfId="0" applyFont="1" applyBorder="1" applyAlignment="1">
      <alignment vertical="center" wrapText="1"/>
    </xf>
    <xf numFmtId="0" fontId="0" fillId="0" borderId="0" xfId="0" applyAlignment="1">
      <alignment horizontal="left"/>
    </xf>
    <xf numFmtId="0" fontId="0" fillId="0" borderId="0" xfId="0" applyAlignment="1">
      <alignment wrapText="1"/>
    </xf>
    <xf numFmtId="0" fontId="2" fillId="2" borderId="0"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horizontal="left" vertical="center" wrapText="1"/>
      <protection locked="0"/>
    </xf>
    <xf numFmtId="0" fontId="3" fillId="2" borderId="5" xfId="0" applyFont="1" applyFill="1" applyBorder="1" applyAlignment="1" applyProtection="1">
      <alignment vertical="center" wrapText="1"/>
      <protection locked="0"/>
    </xf>
    <xf numFmtId="0" fontId="3" fillId="2" borderId="6" xfId="0" applyFont="1" applyFill="1" applyBorder="1" applyAlignment="1" applyProtection="1">
      <alignment horizontal="left" vertical="center" wrapText="1"/>
      <protection locked="0"/>
    </xf>
    <xf numFmtId="0" fontId="3" fillId="2" borderId="6" xfId="0" applyFont="1" applyFill="1" applyBorder="1" applyAlignment="1" applyProtection="1">
      <alignment vertical="center" wrapText="1"/>
      <protection locked="0"/>
    </xf>
    <xf numFmtId="0" fontId="5" fillId="2" borderId="2"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right" vertical="center" wrapText="1"/>
      <protection locked="0"/>
    </xf>
    <xf numFmtId="0" fontId="3" fillId="2" borderId="6" xfId="0" applyFont="1" applyFill="1" applyBorder="1" applyAlignment="1" applyProtection="1">
      <alignment horizontal="right" vertical="center" wrapText="1"/>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left" vertical="center" wrapText="1"/>
      <protection locked="0"/>
    </xf>
    <xf numFmtId="0" fontId="5" fillId="2" borderId="5"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3"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center" vertical="center"/>
      <protection locked="0"/>
    </xf>
    <xf numFmtId="0" fontId="5" fillId="2" borderId="5" xfId="0" applyFont="1" applyFill="1" applyBorder="1" applyAlignment="1" applyProtection="1">
      <alignment vertical="center" wrapText="1"/>
      <protection locked="0"/>
    </xf>
    <xf numFmtId="0" fontId="5" fillId="2" borderId="6" xfId="0" applyFont="1" applyFill="1" applyBorder="1" applyAlignment="1" applyProtection="1">
      <alignment vertical="center" wrapText="1"/>
      <protection locked="0"/>
    </xf>
    <xf numFmtId="0" fontId="7" fillId="2" borderId="2"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0" fillId="2" borderId="2" xfId="0" applyFont="1" applyFill="1" applyBorder="1" applyAlignment="1">
      <alignment horizontal="center" vertical="center"/>
    </xf>
    <xf numFmtId="0" fontId="5" fillId="0" borderId="2" xfId="0" applyFont="1" applyBorder="1" applyAlignment="1" applyProtection="1">
      <alignment horizontal="center" vertical="center" wrapText="1"/>
      <protection locked="0"/>
    </xf>
    <xf numFmtId="0" fontId="5" fillId="2" borderId="6"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protection locked="0"/>
    </xf>
    <xf numFmtId="176" fontId="0" fillId="2" borderId="5" xfId="0" applyNumberFormat="1" applyFont="1" applyFill="1" applyBorder="1" applyAlignment="1">
      <alignment horizontal="center" vertical="center"/>
    </xf>
    <xf numFmtId="176" fontId="0" fillId="2" borderId="6" xfId="0" applyNumberFormat="1" applyFont="1" applyFill="1" applyBorder="1" applyAlignment="1">
      <alignment horizontal="center" vertical="center"/>
    </xf>
    <xf numFmtId="0" fontId="8" fillId="0" borderId="2" xfId="0" applyFont="1" applyBorder="1" applyAlignment="1" applyProtection="1">
      <alignment horizontal="center" vertical="center" wrapText="1"/>
      <protection locked="0"/>
    </xf>
    <xf numFmtId="0" fontId="3" fillId="2" borderId="10" xfId="0" applyFont="1" applyFill="1" applyBorder="1" applyAlignment="1" applyProtection="1">
      <alignment horizontal="right" vertical="center" wrapText="1"/>
      <protection locked="0"/>
    </xf>
    <xf numFmtId="0" fontId="9" fillId="0" borderId="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10"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left" vertical="center" wrapText="1"/>
      <protection locked="0"/>
    </xf>
    <xf numFmtId="0" fontId="5" fillId="2" borderId="11" xfId="0" applyFont="1" applyFill="1" applyBorder="1" applyAlignment="1" applyProtection="1">
      <alignment horizontal="left" vertical="center" wrapText="1"/>
      <protection locked="0"/>
    </xf>
    <xf numFmtId="0" fontId="5" fillId="2" borderId="10" xfId="0" applyFont="1" applyFill="1" applyBorder="1" applyAlignment="1" applyProtection="1">
      <alignment vertical="center" wrapText="1"/>
      <protection locked="0"/>
    </xf>
    <xf numFmtId="0" fontId="7" fillId="2" borderId="10" xfId="0" applyFont="1" applyFill="1" applyBorder="1" applyAlignment="1" applyProtection="1">
      <alignment horizontal="center" vertical="center"/>
      <protection locked="0"/>
    </xf>
    <xf numFmtId="176" fontId="0" fillId="2" borderId="10" xfId="0" applyNumberFormat="1" applyFont="1" applyFill="1" applyBorder="1" applyAlignment="1">
      <alignment horizontal="center" vertical="center"/>
    </xf>
    <xf numFmtId="177" fontId="0" fillId="0" borderId="0" xfId="0" applyNumberFormat="1" applyProtection="1"/>
    <xf numFmtId="0" fontId="0" fillId="0" borderId="2" xfId="0" applyFont="1" applyBorder="1" applyAlignment="1">
      <alignment horizontal="center" vertical="center"/>
    </xf>
    <xf numFmtId="0" fontId="11" fillId="2" borderId="2" xfId="0" applyFont="1" applyFill="1" applyBorder="1" applyAlignment="1">
      <alignment horizontal="left"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3" fillId="0" borderId="0" xfId="0" applyFont="1" applyAlignment="1">
      <alignment horizontal="justify" vertical="center"/>
    </xf>
    <xf numFmtId="0" fontId="6" fillId="2" borderId="10" xfId="0" applyFont="1" applyFill="1" applyBorder="1" applyAlignment="1">
      <alignment horizontal="center" vertical="center" wrapText="1"/>
    </xf>
    <xf numFmtId="0" fontId="12" fillId="0" borderId="10" xfId="0" applyFont="1" applyBorder="1" applyAlignment="1">
      <alignment horizontal="left" vertical="center" wrapText="1"/>
    </xf>
    <xf numFmtId="0" fontId="12" fillId="0" borderId="10" xfId="0" applyFont="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75"/>
  <sheetViews>
    <sheetView tabSelected="1" workbookViewId="0">
      <pane xSplit="2" ySplit="5" topLeftCell="C70" activePane="bottomRight" state="frozen"/>
      <selection/>
      <selection pane="topRight"/>
      <selection pane="bottomLeft"/>
      <selection pane="bottomRight" activeCell="P36" sqref="P36"/>
    </sheetView>
  </sheetViews>
  <sheetFormatPr defaultColWidth="9" defaultRowHeight="13.8"/>
  <cols>
    <col min="1" max="1" width="6.5" customWidth="1"/>
    <col min="2" max="2" width="25.3796296296296" style="3" customWidth="1"/>
    <col min="3" max="3" width="16.25" customWidth="1"/>
    <col min="4" max="6" width="13.25" customWidth="1"/>
    <col min="7" max="7" width="15" customWidth="1"/>
    <col min="8" max="8" width="16" customWidth="1"/>
    <col min="9" max="9" width="10.8796296296296" customWidth="1"/>
    <col min="10" max="10" width="10.8796296296296" style="4" customWidth="1"/>
    <col min="11" max="11" width="17.3796296296296" customWidth="1"/>
    <col min="14" max="16" width="12.8888888888889"/>
  </cols>
  <sheetData>
    <row r="1" ht="34.9" customHeight="1" spans="1:11">
      <c r="A1" s="5" t="s">
        <v>0</v>
      </c>
      <c r="B1" s="5"/>
      <c r="C1" s="5"/>
      <c r="D1" s="5"/>
      <c r="E1" s="5"/>
      <c r="F1" s="5"/>
      <c r="G1" s="5"/>
      <c r="H1" s="5"/>
      <c r="I1" s="5"/>
      <c r="J1" s="5"/>
      <c r="K1" s="5"/>
    </row>
    <row r="2" ht="24.95" customHeight="1" spans="1:11">
      <c r="A2" s="6" t="s">
        <v>1</v>
      </c>
      <c r="B2" s="6"/>
      <c r="C2" s="6"/>
      <c r="D2" s="6"/>
      <c r="E2" s="6"/>
      <c r="F2" s="6"/>
      <c r="G2" s="6"/>
      <c r="H2" s="6"/>
      <c r="I2" s="6"/>
      <c r="J2" s="6"/>
      <c r="K2" s="6"/>
    </row>
    <row r="3" ht="24.95" customHeight="1" spans="1:11">
      <c r="A3" s="6" t="s">
        <v>2</v>
      </c>
      <c r="B3" s="6"/>
      <c r="C3" s="6"/>
      <c r="D3" s="6"/>
      <c r="E3" s="6"/>
      <c r="F3" s="6"/>
      <c r="G3" s="6"/>
      <c r="H3" s="6"/>
      <c r="I3" s="6"/>
      <c r="J3" s="6"/>
      <c r="K3" s="6"/>
    </row>
    <row r="4" ht="28.5" customHeight="1" spans="1:11">
      <c r="A4" s="6" t="s">
        <v>3</v>
      </c>
      <c r="B4" s="7" t="s">
        <v>4</v>
      </c>
      <c r="C4" s="6" t="s">
        <v>5</v>
      </c>
      <c r="D4" s="6">
        <v>1.1</v>
      </c>
      <c r="E4" s="6">
        <v>1.2</v>
      </c>
      <c r="F4" s="6">
        <v>1.3</v>
      </c>
      <c r="G4" s="6">
        <v>1.4</v>
      </c>
      <c r="H4" s="6">
        <v>1.5</v>
      </c>
      <c r="I4" s="6">
        <v>1.6</v>
      </c>
      <c r="J4" s="6">
        <v>1.7</v>
      </c>
      <c r="K4" s="7"/>
    </row>
    <row r="5" ht="116.1" customHeight="1" spans="1:11">
      <c r="A5" s="6"/>
      <c r="B5" s="8"/>
      <c r="C5" s="6"/>
      <c r="D5" s="9" t="s">
        <v>6</v>
      </c>
      <c r="E5" s="9" t="s">
        <v>7</v>
      </c>
      <c r="F5" s="9" t="s">
        <v>8</v>
      </c>
      <c r="G5" s="9" t="s">
        <v>9</v>
      </c>
      <c r="H5" s="9" t="s">
        <v>10</v>
      </c>
      <c r="I5" s="9" t="s">
        <v>11</v>
      </c>
      <c r="J5" s="6" t="s">
        <v>12</v>
      </c>
      <c r="K5" s="6" t="s">
        <v>13</v>
      </c>
    </row>
    <row r="6" s="1" customFormat="1" ht="20.25" customHeight="1" spans="1:15">
      <c r="A6" s="10">
        <v>1</v>
      </c>
      <c r="B6" s="11" t="s">
        <v>14</v>
      </c>
      <c r="C6" s="10">
        <v>1</v>
      </c>
      <c r="D6" s="10">
        <v>22.4</v>
      </c>
      <c r="E6" s="10">
        <v>25</v>
      </c>
      <c r="F6" s="10">
        <v>4.6</v>
      </c>
      <c r="G6" s="10">
        <v>54</v>
      </c>
      <c r="H6" s="32" t="s">
        <v>15</v>
      </c>
      <c r="I6" s="10">
        <v>110</v>
      </c>
      <c r="J6" s="39"/>
      <c r="K6" s="10">
        <v>0.55</v>
      </c>
      <c r="O6" s="51"/>
    </row>
    <row r="7" ht="20.25" customHeight="1" spans="1:15">
      <c r="A7" s="10">
        <v>2</v>
      </c>
      <c r="B7" s="11" t="s">
        <v>16</v>
      </c>
      <c r="C7" s="10">
        <v>2</v>
      </c>
      <c r="D7" s="10">
        <v>40</v>
      </c>
      <c r="E7" s="10">
        <v>45</v>
      </c>
      <c r="F7" s="10">
        <v>9.5</v>
      </c>
      <c r="G7" s="10">
        <v>57</v>
      </c>
      <c r="H7" s="32" t="s">
        <v>15</v>
      </c>
      <c r="I7" s="10">
        <v>110</v>
      </c>
      <c r="J7" s="39"/>
      <c r="K7" s="10">
        <v>1.98</v>
      </c>
      <c r="N7" s="1"/>
      <c r="O7" s="51"/>
    </row>
    <row r="8" ht="21.6" customHeight="1" spans="1:15">
      <c r="A8" s="10">
        <v>3</v>
      </c>
      <c r="B8" s="11" t="s">
        <v>17</v>
      </c>
      <c r="C8" s="10">
        <v>1</v>
      </c>
      <c r="D8" s="10">
        <v>45</v>
      </c>
      <c r="E8" s="10">
        <v>50</v>
      </c>
      <c r="F8" s="10">
        <v>11.5</v>
      </c>
      <c r="G8" s="10">
        <v>58</v>
      </c>
      <c r="H8" s="32" t="s">
        <v>15</v>
      </c>
      <c r="I8" s="10">
        <v>110</v>
      </c>
      <c r="J8" s="39"/>
      <c r="K8" s="10">
        <v>1.11</v>
      </c>
      <c r="N8" s="1"/>
      <c r="O8" s="51"/>
    </row>
    <row r="9" ht="20.25" customHeight="1" spans="1:15">
      <c r="A9" s="10">
        <v>4</v>
      </c>
      <c r="B9" s="11" t="s">
        <v>18</v>
      </c>
      <c r="C9" s="10">
        <v>1</v>
      </c>
      <c r="D9" s="10">
        <v>50.4</v>
      </c>
      <c r="E9" s="10">
        <v>56.5</v>
      </c>
      <c r="F9" s="10">
        <v>12.5</v>
      </c>
      <c r="G9" s="10">
        <v>59</v>
      </c>
      <c r="H9" s="32" t="s">
        <v>15</v>
      </c>
      <c r="I9" s="10">
        <v>110</v>
      </c>
      <c r="J9" s="39"/>
      <c r="K9" s="10">
        <v>1.24</v>
      </c>
      <c r="N9" s="1"/>
      <c r="O9" s="51"/>
    </row>
    <row r="10" ht="20.25" customHeight="1" spans="1:15">
      <c r="A10" s="10">
        <v>5</v>
      </c>
      <c r="B10" s="11" t="s">
        <v>19</v>
      </c>
      <c r="C10" s="10">
        <v>1</v>
      </c>
      <c r="D10" s="10">
        <v>56.5</v>
      </c>
      <c r="E10" s="10">
        <v>63</v>
      </c>
      <c r="F10" s="10">
        <v>14.2</v>
      </c>
      <c r="G10" s="10">
        <v>60</v>
      </c>
      <c r="H10" s="32" t="s">
        <v>15</v>
      </c>
      <c r="I10" s="10">
        <v>110</v>
      </c>
      <c r="J10" s="39"/>
      <c r="K10" s="10">
        <v>1.39</v>
      </c>
      <c r="N10" s="1"/>
      <c r="O10" s="51"/>
    </row>
    <row r="11" ht="20.25" customHeight="1" spans="1:15">
      <c r="A11" s="10">
        <v>6</v>
      </c>
      <c r="B11" s="11" t="s">
        <v>20</v>
      </c>
      <c r="C11" s="10">
        <v>1</v>
      </c>
      <c r="D11" s="10">
        <v>61.5</v>
      </c>
      <c r="E11" s="10">
        <v>69</v>
      </c>
      <c r="F11" s="10">
        <v>16.5</v>
      </c>
      <c r="G11" s="10">
        <v>61</v>
      </c>
      <c r="H11" s="32" t="s">
        <v>15</v>
      </c>
      <c r="I11" s="10">
        <v>110</v>
      </c>
      <c r="J11" s="39"/>
      <c r="K11" s="10">
        <v>1.52</v>
      </c>
      <c r="N11" s="1"/>
      <c r="O11" s="51"/>
    </row>
    <row r="12" ht="20.25" customHeight="1" spans="1:15">
      <c r="A12" s="10">
        <v>7</v>
      </c>
      <c r="B12" s="11" t="s">
        <v>21</v>
      </c>
      <c r="C12" s="10">
        <v>1</v>
      </c>
      <c r="D12" s="10">
        <v>89.5</v>
      </c>
      <c r="E12" s="10">
        <v>100.5</v>
      </c>
      <c r="F12" s="10">
        <v>23</v>
      </c>
      <c r="G12" s="10">
        <v>62</v>
      </c>
      <c r="H12" s="32" t="s">
        <v>15</v>
      </c>
      <c r="I12" s="10">
        <v>110</v>
      </c>
      <c r="J12" s="39"/>
      <c r="K12" s="10">
        <v>2.21</v>
      </c>
      <c r="N12" s="1"/>
      <c r="O12" s="51"/>
    </row>
    <row r="13" ht="18" customHeight="1" spans="1:11">
      <c r="A13" s="12"/>
      <c r="B13" s="13"/>
      <c r="C13" s="14"/>
      <c r="D13" s="14"/>
      <c r="E13" s="14"/>
      <c r="F13" s="14"/>
      <c r="G13" s="14"/>
      <c r="H13" s="14"/>
      <c r="I13" s="17" t="s">
        <v>22</v>
      </c>
      <c r="J13" s="40"/>
      <c r="K13" s="41" t="s">
        <v>23</v>
      </c>
    </row>
    <row r="14" s="1" customFormat="1" ht="20.25" customHeight="1" spans="1:15">
      <c r="A14" s="10">
        <v>1</v>
      </c>
      <c r="B14" s="11" t="s">
        <v>24</v>
      </c>
      <c r="C14" s="10">
        <v>3</v>
      </c>
      <c r="D14" s="10">
        <v>4.5</v>
      </c>
      <c r="E14" s="10">
        <v>5</v>
      </c>
      <c r="F14" s="10">
        <v>0.02</v>
      </c>
      <c r="G14" s="10">
        <v>30</v>
      </c>
      <c r="H14" s="32">
        <v>14</v>
      </c>
      <c r="I14" s="32" t="s">
        <v>15</v>
      </c>
      <c r="J14" s="39"/>
      <c r="K14" s="10">
        <v>0.33</v>
      </c>
      <c r="O14" s="51"/>
    </row>
    <row r="15" s="1" customFormat="1" ht="20.25" customHeight="1" spans="1:15">
      <c r="A15" s="10">
        <v>2</v>
      </c>
      <c r="B15" s="11" t="s">
        <v>25</v>
      </c>
      <c r="C15" s="10">
        <v>3</v>
      </c>
      <c r="D15" s="10">
        <v>14</v>
      </c>
      <c r="E15" s="10">
        <v>16</v>
      </c>
      <c r="F15" s="10">
        <v>0.09</v>
      </c>
      <c r="G15" s="10">
        <v>42</v>
      </c>
      <c r="H15" s="32">
        <v>33</v>
      </c>
      <c r="I15" s="32" t="s">
        <v>15</v>
      </c>
      <c r="J15" s="39"/>
      <c r="K15" s="10">
        <v>1.04</v>
      </c>
      <c r="O15" s="51"/>
    </row>
    <row r="16" s="1" customFormat="1" ht="20.25" customHeight="1" spans="1:15">
      <c r="A16" s="10">
        <v>3</v>
      </c>
      <c r="B16" s="11" t="s">
        <v>26</v>
      </c>
      <c r="C16" s="10">
        <v>2</v>
      </c>
      <c r="D16" s="10">
        <v>4.5</v>
      </c>
      <c r="E16" s="10">
        <v>5</v>
      </c>
      <c r="F16" s="10">
        <v>0.13</v>
      </c>
      <c r="G16" s="10">
        <v>34</v>
      </c>
      <c r="H16" s="32">
        <v>13</v>
      </c>
      <c r="I16" s="32" t="s">
        <v>15</v>
      </c>
      <c r="J16" s="39"/>
      <c r="K16" s="10">
        <v>0.22</v>
      </c>
      <c r="O16" s="51"/>
    </row>
    <row r="17" ht="20.25" customHeight="1" spans="1:15">
      <c r="A17" s="10">
        <v>4</v>
      </c>
      <c r="B17" s="11" t="s">
        <v>27</v>
      </c>
      <c r="C17" s="10">
        <v>1</v>
      </c>
      <c r="D17" s="10">
        <v>7.1</v>
      </c>
      <c r="E17" s="10">
        <v>8</v>
      </c>
      <c r="F17" s="10">
        <v>0.16</v>
      </c>
      <c r="G17" s="10">
        <v>39</v>
      </c>
      <c r="H17" s="32">
        <v>18</v>
      </c>
      <c r="I17" s="32" t="s">
        <v>15</v>
      </c>
      <c r="J17" s="42"/>
      <c r="K17" s="10">
        <v>0.18</v>
      </c>
      <c r="N17" s="1"/>
      <c r="O17" s="51"/>
    </row>
    <row r="18" ht="20.25" customHeight="1" spans="1:15">
      <c r="A18" s="10">
        <v>5</v>
      </c>
      <c r="B18" s="11" t="s">
        <v>28</v>
      </c>
      <c r="C18" s="10">
        <v>13</v>
      </c>
      <c r="D18" s="10">
        <v>2.2</v>
      </c>
      <c r="E18" s="10">
        <v>2.5</v>
      </c>
      <c r="F18" s="10">
        <v>0.034</v>
      </c>
      <c r="G18" s="10">
        <v>29</v>
      </c>
      <c r="H18" s="32">
        <v>9</v>
      </c>
      <c r="I18" s="32">
        <v>80</v>
      </c>
      <c r="J18" s="42"/>
      <c r="K18" s="10">
        <v>0.71</v>
      </c>
      <c r="N18" s="1"/>
      <c r="O18" s="51"/>
    </row>
    <row r="19" ht="20.25" customHeight="1" spans="1:15">
      <c r="A19" s="10">
        <v>6</v>
      </c>
      <c r="B19" s="11" t="s">
        <v>29</v>
      </c>
      <c r="C19" s="10">
        <v>25</v>
      </c>
      <c r="D19" s="10">
        <v>2.8</v>
      </c>
      <c r="E19" s="10">
        <v>3.2</v>
      </c>
      <c r="F19" s="10">
        <v>0.034</v>
      </c>
      <c r="G19" s="10">
        <v>29</v>
      </c>
      <c r="H19" s="10">
        <v>9</v>
      </c>
      <c r="I19" s="10">
        <v>80</v>
      </c>
      <c r="J19" s="42"/>
      <c r="K19" s="10">
        <v>1.74</v>
      </c>
      <c r="N19" s="1"/>
      <c r="O19" s="51"/>
    </row>
    <row r="20" ht="20.25" customHeight="1" spans="1:15">
      <c r="A20" s="10">
        <v>7</v>
      </c>
      <c r="B20" s="11" t="s">
        <v>30</v>
      </c>
      <c r="C20" s="10">
        <v>3</v>
      </c>
      <c r="D20" s="10">
        <v>3.6</v>
      </c>
      <c r="E20" s="10">
        <v>4</v>
      </c>
      <c r="F20" s="10">
        <v>0.039</v>
      </c>
      <c r="G20" s="10">
        <v>29</v>
      </c>
      <c r="H20" s="10">
        <v>9.5</v>
      </c>
      <c r="I20" s="10">
        <v>80</v>
      </c>
      <c r="J20" s="42"/>
      <c r="K20" s="10">
        <v>0.27</v>
      </c>
      <c r="N20" s="1"/>
      <c r="O20" s="51"/>
    </row>
    <row r="21" ht="20.25" customHeight="1" spans="1:15">
      <c r="A21" s="10">
        <v>8</v>
      </c>
      <c r="B21" s="11" t="s">
        <v>31</v>
      </c>
      <c r="C21" s="10">
        <v>5</v>
      </c>
      <c r="D21" s="10">
        <v>4.5</v>
      </c>
      <c r="E21" s="10">
        <v>5</v>
      </c>
      <c r="F21" s="10">
        <v>0.045</v>
      </c>
      <c r="G21" s="10">
        <v>31</v>
      </c>
      <c r="H21" s="10">
        <v>9.5</v>
      </c>
      <c r="I21" s="10">
        <v>80</v>
      </c>
      <c r="J21" s="42"/>
      <c r="K21" s="10">
        <v>0.56</v>
      </c>
      <c r="N21" s="1"/>
      <c r="O21" s="51"/>
    </row>
    <row r="22" ht="20.25" customHeight="1" spans="1:15">
      <c r="A22" s="10">
        <v>9</v>
      </c>
      <c r="B22" s="11" t="s">
        <v>32</v>
      </c>
      <c r="C22" s="10">
        <v>4</v>
      </c>
      <c r="D22" s="10">
        <v>5.6</v>
      </c>
      <c r="E22" s="10">
        <v>6.3</v>
      </c>
      <c r="F22" s="10">
        <v>0.072</v>
      </c>
      <c r="G22" s="10">
        <v>34</v>
      </c>
      <c r="H22" s="10">
        <v>18</v>
      </c>
      <c r="I22" s="10">
        <v>80</v>
      </c>
      <c r="J22" s="42"/>
      <c r="K22" s="10">
        <v>0.56</v>
      </c>
      <c r="N22" s="1"/>
      <c r="O22" s="51"/>
    </row>
    <row r="23" ht="20.25" customHeight="1" spans="1:15">
      <c r="A23" s="10">
        <v>10</v>
      </c>
      <c r="B23" s="11" t="s">
        <v>33</v>
      </c>
      <c r="C23" s="10">
        <v>9</v>
      </c>
      <c r="D23" s="10">
        <v>7.1</v>
      </c>
      <c r="E23" s="10">
        <v>8</v>
      </c>
      <c r="F23" s="10">
        <v>0.09</v>
      </c>
      <c r="G23" s="10">
        <v>34</v>
      </c>
      <c r="H23" s="10">
        <v>18</v>
      </c>
      <c r="I23" s="10">
        <v>80</v>
      </c>
      <c r="J23" s="42"/>
      <c r="K23" s="10">
        <v>1.58</v>
      </c>
      <c r="N23" s="1"/>
      <c r="O23" s="51"/>
    </row>
    <row r="24" ht="20.25" customHeight="1" spans="1:15">
      <c r="A24" s="10">
        <v>11</v>
      </c>
      <c r="B24" s="11" t="s">
        <v>34</v>
      </c>
      <c r="C24" s="10">
        <v>6</v>
      </c>
      <c r="D24" s="10">
        <v>8</v>
      </c>
      <c r="E24" s="10">
        <v>9</v>
      </c>
      <c r="F24" s="10">
        <v>0.092</v>
      </c>
      <c r="G24" s="10">
        <v>35</v>
      </c>
      <c r="H24" s="10">
        <v>18</v>
      </c>
      <c r="I24" s="10">
        <v>80</v>
      </c>
      <c r="J24" s="42"/>
      <c r="K24" s="10">
        <v>1.19</v>
      </c>
      <c r="N24" s="1"/>
      <c r="O24" s="51"/>
    </row>
    <row r="25" ht="20.25" customHeight="1" spans="1:15">
      <c r="A25" s="10">
        <v>12</v>
      </c>
      <c r="B25" s="11" t="s">
        <v>35</v>
      </c>
      <c r="C25" s="10">
        <v>9</v>
      </c>
      <c r="D25" s="10">
        <v>2.8</v>
      </c>
      <c r="E25" s="10">
        <v>3.2</v>
      </c>
      <c r="F25" s="10">
        <v>0.028</v>
      </c>
      <c r="G25" s="10">
        <v>36</v>
      </c>
      <c r="H25" s="10">
        <v>9.5</v>
      </c>
      <c r="I25" s="32" t="s">
        <v>15</v>
      </c>
      <c r="J25" s="42"/>
      <c r="K25" s="10">
        <v>0.62</v>
      </c>
      <c r="N25" s="1"/>
      <c r="O25" s="51"/>
    </row>
    <row r="26" ht="20.25" customHeight="1" spans="1:15">
      <c r="A26" s="12"/>
      <c r="B26" s="13"/>
      <c r="C26" s="14"/>
      <c r="D26" s="14"/>
      <c r="E26" s="14"/>
      <c r="F26" s="14"/>
      <c r="G26" s="14"/>
      <c r="H26" s="14"/>
      <c r="I26" s="43" t="s">
        <v>36</v>
      </c>
      <c r="J26" s="44"/>
      <c r="K26" s="41" t="s">
        <v>37</v>
      </c>
      <c r="O26" s="51"/>
    </row>
    <row r="27" ht="20.25" customHeight="1" spans="1:11">
      <c r="A27" s="6" t="s">
        <v>38</v>
      </c>
      <c r="B27" s="6"/>
      <c r="C27" s="6"/>
      <c r="D27" s="6"/>
      <c r="E27" s="6"/>
      <c r="F27" s="6"/>
      <c r="G27" s="6"/>
      <c r="H27" s="6"/>
      <c r="I27" s="6"/>
      <c r="J27" s="6"/>
      <c r="K27" s="6"/>
    </row>
    <row r="28" ht="28.5" customHeight="1" spans="1:11">
      <c r="A28" s="6" t="s">
        <v>3</v>
      </c>
      <c r="B28" s="7" t="s">
        <v>4</v>
      </c>
      <c r="C28" s="6" t="s">
        <v>5</v>
      </c>
      <c r="D28" s="6">
        <v>1.1</v>
      </c>
      <c r="E28" s="6">
        <v>1.2</v>
      </c>
      <c r="F28" s="6">
        <v>1.3</v>
      </c>
      <c r="G28" s="6">
        <v>1.4</v>
      </c>
      <c r="H28" s="6">
        <v>1.5</v>
      </c>
      <c r="I28" s="6">
        <v>1.6</v>
      </c>
      <c r="J28" s="6">
        <v>1.7</v>
      </c>
      <c r="K28" s="7"/>
    </row>
    <row r="29" ht="116.1" customHeight="1" spans="1:11">
      <c r="A29" s="6"/>
      <c r="B29" s="8"/>
      <c r="C29" s="6"/>
      <c r="D29" s="9" t="s">
        <v>6</v>
      </c>
      <c r="E29" s="9" t="s">
        <v>7</v>
      </c>
      <c r="F29" s="9" t="s">
        <v>8</v>
      </c>
      <c r="G29" s="9" t="s">
        <v>39</v>
      </c>
      <c r="H29" s="9" t="s">
        <v>40</v>
      </c>
      <c r="I29" s="9" t="s">
        <v>11</v>
      </c>
      <c r="J29" s="6" t="s">
        <v>12</v>
      </c>
      <c r="K29" s="6" t="s">
        <v>13</v>
      </c>
    </row>
    <row r="30" ht="20.25" customHeight="1" spans="1:14">
      <c r="A30" s="15">
        <v>1</v>
      </c>
      <c r="B30" s="11" t="s">
        <v>41</v>
      </c>
      <c r="C30" s="10">
        <v>2</v>
      </c>
      <c r="D30" s="10">
        <v>7.2</v>
      </c>
      <c r="E30" s="10">
        <v>9</v>
      </c>
      <c r="F30" s="10">
        <v>1.98</v>
      </c>
      <c r="G30" s="10">
        <v>55</v>
      </c>
      <c r="H30" s="32">
        <v>46</v>
      </c>
      <c r="I30" s="32" t="s">
        <v>15</v>
      </c>
      <c r="J30" s="42"/>
      <c r="K30" s="10">
        <v>0.5</v>
      </c>
      <c r="N30" s="1"/>
    </row>
    <row r="31" ht="20.25" customHeight="1" spans="1:14">
      <c r="A31" s="15">
        <v>2</v>
      </c>
      <c r="B31" s="11" t="s">
        <v>42</v>
      </c>
      <c r="C31" s="10">
        <v>1</v>
      </c>
      <c r="D31" s="10">
        <v>7.2</v>
      </c>
      <c r="E31" s="10">
        <v>8</v>
      </c>
      <c r="F31" s="10">
        <v>2.5</v>
      </c>
      <c r="G31" s="10">
        <v>53</v>
      </c>
      <c r="H31" s="32">
        <v>42</v>
      </c>
      <c r="I31" s="32" t="s">
        <v>15</v>
      </c>
      <c r="J31" s="42"/>
      <c r="K31" s="10">
        <v>0.25</v>
      </c>
      <c r="N31" s="1"/>
    </row>
    <row r="32" ht="20.25" customHeight="1" spans="1:14">
      <c r="A32" s="15">
        <v>3</v>
      </c>
      <c r="B32" s="11" t="s">
        <v>43</v>
      </c>
      <c r="C32" s="10">
        <v>1</v>
      </c>
      <c r="D32" s="10">
        <v>12.3</v>
      </c>
      <c r="E32" s="10">
        <v>14</v>
      </c>
      <c r="F32" s="10">
        <v>4.46</v>
      </c>
      <c r="G32" s="10">
        <v>56</v>
      </c>
      <c r="H32" s="32">
        <v>49</v>
      </c>
      <c r="I32" s="32" t="s">
        <v>15</v>
      </c>
      <c r="J32" s="42"/>
      <c r="K32" s="10">
        <v>0.25</v>
      </c>
      <c r="N32" s="1"/>
    </row>
    <row r="33" ht="20.25" customHeight="1" spans="1:11">
      <c r="A33" s="12"/>
      <c r="B33" s="13"/>
      <c r="C33" s="14"/>
      <c r="D33" s="14"/>
      <c r="E33" s="14"/>
      <c r="F33" s="14"/>
      <c r="G33" s="14"/>
      <c r="H33" s="14"/>
      <c r="I33" s="43" t="s">
        <v>44</v>
      </c>
      <c r="J33" s="44"/>
      <c r="K33" s="41" t="s">
        <v>45</v>
      </c>
    </row>
    <row r="34" ht="21" customHeight="1" spans="1:11">
      <c r="A34" s="16" t="s">
        <v>46</v>
      </c>
      <c r="B34" s="17"/>
      <c r="C34" s="17"/>
      <c r="D34" s="17"/>
      <c r="E34" s="17"/>
      <c r="F34" s="17"/>
      <c r="G34" s="17"/>
      <c r="H34" s="17"/>
      <c r="I34" s="17"/>
      <c r="J34" s="40"/>
      <c r="K34" s="6" t="s">
        <v>47</v>
      </c>
    </row>
    <row r="35" ht="42.75" customHeight="1" spans="1:11">
      <c r="A35" s="18" t="s">
        <v>48</v>
      </c>
      <c r="B35" s="19"/>
      <c r="C35" s="19"/>
      <c r="D35" s="19"/>
      <c r="E35" s="19"/>
      <c r="F35" s="19"/>
      <c r="G35" s="19"/>
      <c r="H35" s="19"/>
      <c r="I35" s="19"/>
      <c r="J35" s="45"/>
      <c r="K35" s="6" t="s">
        <v>13</v>
      </c>
    </row>
    <row r="36" ht="45.75" customHeight="1" spans="1:11">
      <c r="A36" s="15" t="s">
        <v>49</v>
      </c>
      <c r="B36" s="20" t="s">
        <v>50</v>
      </c>
      <c r="C36" s="15" t="s">
        <v>51</v>
      </c>
      <c r="D36" s="21" t="s">
        <v>52</v>
      </c>
      <c r="E36" s="33"/>
      <c r="F36" s="33"/>
      <c r="G36" s="33"/>
      <c r="H36" s="33"/>
      <c r="I36" s="33"/>
      <c r="J36" s="46"/>
      <c r="K36" s="15" t="s">
        <v>53</v>
      </c>
    </row>
    <row r="37" ht="55" customHeight="1" spans="1:11">
      <c r="A37" s="15" t="s">
        <v>54</v>
      </c>
      <c r="B37" s="20" t="s">
        <v>55</v>
      </c>
      <c r="C37" s="15" t="s">
        <v>56</v>
      </c>
      <c r="D37" s="21" t="s">
        <v>57</v>
      </c>
      <c r="E37" s="33"/>
      <c r="F37" s="33"/>
      <c r="G37" s="33"/>
      <c r="H37" s="33"/>
      <c r="I37" s="33"/>
      <c r="J37" s="46"/>
      <c r="K37" s="15" t="s">
        <v>58</v>
      </c>
    </row>
    <row r="38" ht="53" customHeight="1" spans="1:11">
      <c r="A38" s="15" t="s">
        <v>59</v>
      </c>
      <c r="B38" s="22" t="s">
        <v>60</v>
      </c>
      <c r="C38" s="15" t="s">
        <v>61</v>
      </c>
      <c r="D38" s="21" t="s">
        <v>62</v>
      </c>
      <c r="E38" s="33"/>
      <c r="F38" s="33"/>
      <c r="G38" s="33"/>
      <c r="H38" s="33"/>
      <c r="I38" s="33"/>
      <c r="J38" s="46"/>
      <c r="K38" s="15" t="s">
        <v>63</v>
      </c>
    </row>
    <row r="39" ht="41.25" customHeight="1" spans="1:11">
      <c r="A39" s="15" t="s">
        <v>64</v>
      </c>
      <c r="B39" s="23"/>
      <c r="C39" s="15" t="s">
        <v>65</v>
      </c>
      <c r="D39" s="21" t="s">
        <v>66</v>
      </c>
      <c r="E39" s="33"/>
      <c r="F39" s="33"/>
      <c r="G39" s="33"/>
      <c r="H39" s="33"/>
      <c r="I39" s="33"/>
      <c r="J39" s="46"/>
      <c r="K39" s="15" t="s">
        <v>63</v>
      </c>
    </row>
    <row r="40" ht="41.25" customHeight="1" spans="1:11">
      <c r="A40" s="15" t="s">
        <v>67</v>
      </c>
      <c r="B40" s="24" t="s">
        <v>68</v>
      </c>
      <c r="C40" s="15" t="s">
        <v>69</v>
      </c>
      <c r="D40" s="25" t="s">
        <v>70</v>
      </c>
      <c r="E40" s="34"/>
      <c r="F40" s="34"/>
      <c r="G40" s="34"/>
      <c r="H40" s="34"/>
      <c r="I40" s="34"/>
      <c r="J40" s="47"/>
      <c r="K40" s="15" t="s">
        <v>71</v>
      </c>
    </row>
    <row r="41" ht="46.5" customHeight="1" spans="1:11">
      <c r="A41" s="15" t="s">
        <v>72</v>
      </c>
      <c r="B41" s="24" t="s">
        <v>73</v>
      </c>
      <c r="C41" s="15" t="s">
        <v>74</v>
      </c>
      <c r="D41" s="25" t="s">
        <v>75</v>
      </c>
      <c r="E41" s="34"/>
      <c r="F41" s="34"/>
      <c r="G41" s="34"/>
      <c r="H41" s="34"/>
      <c r="I41" s="34"/>
      <c r="J41" s="47"/>
      <c r="K41" s="15" t="s">
        <v>71</v>
      </c>
    </row>
    <row r="42" ht="19.5" customHeight="1" spans="1:11">
      <c r="A42" s="16" t="s">
        <v>76</v>
      </c>
      <c r="B42" s="17"/>
      <c r="C42" s="17"/>
      <c r="D42" s="17"/>
      <c r="E42" s="17"/>
      <c r="F42" s="17"/>
      <c r="G42" s="17"/>
      <c r="H42" s="17"/>
      <c r="I42" s="17"/>
      <c r="J42" s="40"/>
      <c r="K42" s="6" t="s">
        <v>77</v>
      </c>
    </row>
    <row r="43" ht="29.25" customHeight="1" spans="1:11">
      <c r="A43" s="18" t="s">
        <v>78</v>
      </c>
      <c r="B43" s="19"/>
      <c r="C43" s="19"/>
      <c r="D43" s="19"/>
      <c r="E43" s="19"/>
      <c r="F43" s="19"/>
      <c r="G43" s="19"/>
      <c r="H43" s="19"/>
      <c r="I43" s="19"/>
      <c r="J43" s="19"/>
      <c r="K43" s="45"/>
    </row>
    <row r="44" ht="79.5" customHeight="1" spans="1:11">
      <c r="A44" s="26" t="s">
        <v>79</v>
      </c>
      <c r="B44" s="20" t="s">
        <v>80</v>
      </c>
      <c r="C44" s="27" t="s">
        <v>81</v>
      </c>
      <c r="D44" s="28"/>
      <c r="E44" s="28"/>
      <c r="F44" s="28"/>
      <c r="G44" s="28"/>
      <c r="H44" s="28"/>
      <c r="I44" s="28"/>
      <c r="J44" s="28"/>
      <c r="K44" s="48"/>
    </row>
    <row r="45" ht="41.25" customHeight="1" spans="1:11">
      <c r="A45" s="26"/>
      <c r="B45" s="20" t="s">
        <v>82</v>
      </c>
      <c r="C45" s="27" t="s">
        <v>83</v>
      </c>
      <c r="D45" s="28"/>
      <c r="E45" s="28"/>
      <c r="F45" s="28"/>
      <c r="G45" s="28"/>
      <c r="H45" s="28"/>
      <c r="I45" s="28"/>
      <c r="J45" s="28"/>
      <c r="K45" s="48"/>
    </row>
    <row r="46" ht="41.25" customHeight="1" spans="1:11">
      <c r="A46" s="26"/>
      <c r="B46" s="20" t="s">
        <v>84</v>
      </c>
      <c r="C46" s="27" t="s">
        <v>85</v>
      </c>
      <c r="D46" s="28"/>
      <c r="E46" s="28"/>
      <c r="F46" s="28"/>
      <c r="G46" s="28"/>
      <c r="H46" s="28"/>
      <c r="I46" s="28"/>
      <c r="J46" s="28"/>
      <c r="K46" s="48"/>
    </row>
    <row r="47" ht="51.75" customHeight="1" spans="1:11">
      <c r="A47" s="26"/>
      <c r="B47" s="20" t="s">
        <v>86</v>
      </c>
      <c r="C47" s="27" t="s">
        <v>87</v>
      </c>
      <c r="D47" s="28"/>
      <c r="E47" s="28"/>
      <c r="F47" s="28"/>
      <c r="G47" s="28"/>
      <c r="H47" s="28"/>
      <c r="I47" s="28"/>
      <c r="J47" s="28"/>
      <c r="K47" s="48"/>
    </row>
    <row r="48" ht="24.75" customHeight="1" spans="1:11">
      <c r="A48" s="29" t="s">
        <v>3</v>
      </c>
      <c r="B48" s="30" t="s">
        <v>88</v>
      </c>
      <c r="C48" s="29" t="s">
        <v>89</v>
      </c>
      <c r="D48" s="29" t="s">
        <v>90</v>
      </c>
      <c r="E48" s="29" t="s">
        <v>5</v>
      </c>
      <c r="F48" s="35" t="s">
        <v>91</v>
      </c>
      <c r="G48" s="36"/>
      <c r="H48" s="36"/>
      <c r="I48" s="36"/>
      <c r="J48" s="36"/>
      <c r="K48" s="49"/>
    </row>
    <row r="49" ht="105" spans="1:11">
      <c r="A49" s="31"/>
      <c r="B49" s="24" t="s">
        <v>92</v>
      </c>
      <c r="C49" s="24" t="s">
        <v>93</v>
      </c>
      <c r="D49" s="24" t="s">
        <v>94</v>
      </c>
      <c r="E49" s="24">
        <f>260*0.85</f>
        <v>221</v>
      </c>
      <c r="F49" s="37"/>
      <c r="G49" s="38"/>
      <c r="H49" s="38"/>
      <c r="I49" s="38"/>
      <c r="J49" s="38"/>
      <c r="K49" s="50"/>
    </row>
    <row r="50" ht="105" spans="1:11">
      <c r="A50" s="31"/>
      <c r="B50" s="24" t="s">
        <v>95</v>
      </c>
      <c r="C50" s="24" t="s">
        <v>96</v>
      </c>
      <c r="D50" s="24" t="s">
        <v>94</v>
      </c>
      <c r="E50" s="24">
        <v>297.42</v>
      </c>
      <c r="F50" s="37"/>
      <c r="G50" s="38"/>
      <c r="H50" s="38"/>
      <c r="I50" s="38"/>
      <c r="J50" s="38"/>
      <c r="K50" s="50"/>
    </row>
    <row r="51" ht="105" spans="1:11">
      <c r="A51" s="31"/>
      <c r="B51" s="24" t="s">
        <v>97</v>
      </c>
      <c r="C51" s="24" t="s">
        <v>98</v>
      </c>
      <c r="D51" s="24" t="s">
        <v>94</v>
      </c>
      <c r="E51" s="24">
        <f>438*0.85</f>
        <v>372.3</v>
      </c>
      <c r="F51" s="37"/>
      <c r="G51" s="38"/>
      <c r="H51" s="38"/>
      <c r="I51" s="38"/>
      <c r="J51" s="38"/>
      <c r="K51" s="50"/>
    </row>
    <row r="52" ht="105" spans="1:11">
      <c r="A52" s="31"/>
      <c r="B52" s="24" t="s">
        <v>99</v>
      </c>
      <c r="C52" s="24" t="s">
        <v>100</v>
      </c>
      <c r="D52" s="24" t="s">
        <v>94</v>
      </c>
      <c r="E52" s="24">
        <f>414*0.85</f>
        <v>351.9</v>
      </c>
      <c r="F52" s="37"/>
      <c r="G52" s="38"/>
      <c r="H52" s="38"/>
      <c r="I52" s="38"/>
      <c r="J52" s="38"/>
      <c r="K52" s="50"/>
    </row>
    <row r="53" ht="105" spans="1:11">
      <c r="A53" s="31"/>
      <c r="B53" s="24" t="s">
        <v>101</v>
      </c>
      <c r="C53" s="24" t="s">
        <v>102</v>
      </c>
      <c r="D53" s="24" t="s">
        <v>94</v>
      </c>
      <c r="E53" s="24">
        <v>74.96</v>
      </c>
      <c r="F53" s="37"/>
      <c r="G53" s="38"/>
      <c r="H53" s="38"/>
      <c r="I53" s="38"/>
      <c r="J53" s="38"/>
      <c r="K53" s="50"/>
    </row>
    <row r="54" ht="105" spans="1:11">
      <c r="A54" s="31"/>
      <c r="B54" s="24" t="s">
        <v>103</v>
      </c>
      <c r="C54" s="24" t="s">
        <v>104</v>
      </c>
      <c r="D54" s="24" t="s">
        <v>94</v>
      </c>
      <c r="E54" s="24">
        <v>25.85</v>
      </c>
      <c r="F54" s="37"/>
      <c r="G54" s="38"/>
      <c r="H54" s="38"/>
      <c r="I54" s="38"/>
      <c r="J54" s="38"/>
      <c r="K54" s="50"/>
    </row>
    <row r="55" ht="105" spans="1:11">
      <c r="A55" s="31"/>
      <c r="B55" s="24" t="s">
        <v>105</v>
      </c>
      <c r="C55" s="24" t="s">
        <v>106</v>
      </c>
      <c r="D55" s="24" t="s">
        <v>94</v>
      </c>
      <c r="E55" s="24">
        <v>16.63</v>
      </c>
      <c r="F55" s="37"/>
      <c r="G55" s="38"/>
      <c r="H55" s="38"/>
      <c r="I55" s="38"/>
      <c r="J55" s="38"/>
      <c r="K55" s="50"/>
    </row>
    <row r="56" ht="105" spans="1:11">
      <c r="A56" s="31"/>
      <c r="B56" s="24" t="s">
        <v>107</v>
      </c>
      <c r="C56" s="24" t="s">
        <v>108</v>
      </c>
      <c r="D56" s="24" t="s">
        <v>94</v>
      </c>
      <c r="E56" s="24">
        <f>376*0.85</f>
        <v>319.6</v>
      </c>
      <c r="F56" s="37"/>
      <c r="G56" s="38"/>
      <c r="H56" s="38"/>
      <c r="I56" s="38"/>
      <c r="J56" s="38"/>
      <c r="K56" s="50"/>
    </row>
    <row r="57" ht="75" spans="1:11">
      <c r="A57" s="31"/>
      <c r="B57" s="24" t="s">
        <v>109</v>
      </c>
      <c r="C57" s="24" t="s">
        <v>110</v>
      </c>
      <c r="D57" s="24" t="s">
        <v>94</v>
      </c>
      <c r="E57" s="24">
        <f>222*0.85</f>
        <v>188.7</v>
      </c>
      <c r="F57" s="37"/>
      <c r="G57" s="38"/>
      <c r="H57" s="38"/>
      <c r="I57" s="38"/>
      <c r="J57" s="38"/>
      <c r="K57" s="50"/>
    </row>
    <row r="58" ht="75" spans="1:11">
      <c r="A58" s="31"/>
      <c r="B58" s="24" t="s">
        <v>111</v>
      </c>
      <c r="C58" s="24" t="s">
        <v>112</v>
      </c>
      <c r="D58" s="24" t="s">
        <v>94</v>
      </c>
      <c r="E58" s="24">
        <f>117*0.85</f>
        <v>99.45</v>
      </c>
      <c r="F58" s="37"/>
      <c r="G58" s="38"/>
      <c r="H58" s="38"/>
      <c r="I58" s="38"/>
      <c r="J58" s="38"/>
      <c r="K58" s="50"/>
    </row>
    <row r="59" ht="75" spans="1:11">
      <c r="A59" s="31"/>
      <c r="B59" s="24" t="s">
        <v>113</v>
      </c>
      <c r="C59" s="24" t="s">
        <v>114</v>
      </c>
      <c r="D59" s="24" t="s">
        <v>94</v>
      </c>
      <c r="E59" s="24">
        <f>49*0.85</f>
        <v>41.65</v>
      </c>
      <c r="F59" s="37"/>
      <c r="G59" s="38"/>
      <c r="H59" s="38"/>
      <c r="I59" s="38"/>
      <c r="J59" s="38"/>
      <c r="K59" s="50"/>
    </row>
    <row r="60" ht="75" spans="1:11">
      <c r="A60" s="31"/>
      <c r="B60" s="24" t="s">
        <v>115</v>
      </c>
      <c r="C60" s="24" t="s">
        <v>116</v>
      </c>
      <c r="D60" s="24" t="s">
        <v>94</v>
      </c>
      <c r="E60" s="24">
        <f>44*0.85</f>
        <v>37.4</v>
      </c>
      <c r="F60" s="37"/>
      <c r="G60" s="38"/>
      <c r="H60" s="38"/>
      <c r="I60" s="38"/>
      <c r="J60" s="38"/>
      <c r="K60" s="50"/>
    </row>
    <row r="61" ht="105" spans="1:11">
      <c r="A61" s="31"/>
      <c r="B61" s="24" t="s">
        <v>117</v>
      </c>
      <c r="C61" s="24" t="s">
        <v>118</v>
      </c>
      <c r="D61" s="24" t="s">
        <v>119</v>
      </c>
      <c r="E61" s="24">
        <f>4.2*0.85</f>
        <v>3.57</v>
      </c>
      <c r="F61" s="37"/>
      <c r="G61" s="38"/>
      <c r="H61" s="38"/>
      <c r="I61" s="38"/>
      <c r="J61" s="38"/>
      <c r="K61" s="50"/>
    </row>
    <row r="62" ht="30" spans="1:11">
      <c r="A62" s="31"/>
      <c r="B62" s="24" t="s">
        <v>120</v>
      </c>
      <c r="C62" s="24" t="s">
        <v>121</v>
      </c>
      <c r="D62" s="24" t="s">
        <v>122</v>
      </c>
      <c r="E62" s="24">
        <v>708.9</v>
      </c>
      <c r="F62" s="37"/>
      <c r="G62" s="38"/>
      <c r="H62" s="38"/>
      <c r="I62" s="38"/>
      <c r="J62" s="38"/>
      <c r="K62" s="50"/>
    </row>
    <row r="63" ht="60" spans="1:11">
      <c r="A63" s="31"/>
      <c r="B63" s="24" t="s">
        <v>123</v>
      </c>
      <c r="C63" s="24" t="s">
        <v>124</v>
      </c>
      <c r="D63" s="24" t="s">
        <v>125</v>
      </c>
      <c r="E63" s="24">
        <v>86</v>
      </c>
      <c r="F63" s="37"/>
      <c r="G63" s="38"/>
      <c r="H63" s="38"/>
      <c r="I63" s="38"/>
      <c r="J63" s="38"/>
      <c r="K63" s="50"/>
    </row>
    <row r="64" ht="120" spans="1:11">
      <c r="A64" s="31"/>
      <c r="B64" s="24" t="s">
        <v>126</v>
      </c>
      <c r="C64" s="24" t="s">
        <v>127</v>
      </c>
      <c r="D64" s="24" t="s">
        <v>128</v>
      </c>
      <c r="E64" s="24">
        <v>87</v>
      </c>
      <c r="F64" s="37"/>
      <c r="G64" s="38"/>
      <c r="H64" s="38"/>
      <c r="I64" s="38"/>
      <c r="J64" s="38"/>
      <c r="K64" s="50"/>
    </row>
    <row r="65" ht="90" spans="1:11">
      <c r="A65" s="31"/>
      <c r="B65" s="24" t="s">
        <v>129</v>
      </c>
      <c r="C65" s="24" t="s">
        <v>130</v>
      </c>
      <c r="D65" s="24" t="s">
        <v>122</v>
      </c>
      <c r="E65" s="24">
        <f>137*0.85</f>
        <v>116.45</v>
      </c>
      <c r="F65" s="37"/>
      <c r="G65" s="38"/>
      <c r="H65" s="38"/>
      <c r="I65" s="38"/>
      <c r="J65" s="38"/>
      <c r="K65" s="50"/>
    </row>
    <row r="66" ht="90" spans="1:11">
      <c r="A66" s="31"/>
      <c r="B66" s="24" t="s">
        <v>131</v>
      </c>
      <c r="C66" s="24" t="s">
        <v>132</v>
      </c>
      <c r="D66" s="24" t="s">
        <v>94</v>
      </c>
      <c r="E66" s="24">
        <v>2300</v>
      </c>
      <c r="F66" s="37"/>
      <c r="G66" s="38"/>
      <c r="H66" s="38"/>
      <c r="I66" s="38"/>
      <c r="J66" s="38"/>
      <c r="K66" s="50"/>
    </row>
    <row r="67" ht="30" spans="1:11">
      <c r="A67" s="31"/>
      <c r="B67" s="24" t="s">
        <v>133</v>
      </c>
      <c r="C67" s="24" t="s">
        <v>134</v>
      </c>
      <c r="D67" s="24" t="s">
        <v>135</v>
      </c>
      <c r="E67" s="24">
        <v>70</v>
      </c>
      <c r="F67" s="37"/>
      <c r="G67" s="38"/>
      <c r="H67" s="38"/>
      <c r="I67" s="38"/>
      <c r="J67" s="38"/>
      <c r="K67" s="50"/>
    </row>
    <row r="68" ht="21" customHeight="1" spans="1:11">
      <c r="A68" s="31"/>
      <c r="B68" s="52"/>
      <c r="C68" s="52"/>
      <c r="D68" s="52"/>
      <c r="E68" s="52"/>
      <c r="F68" s="37"/>
      <c r="G68" s="38"/>
      <c r="H68" s="38"/>
      <c r="I68" s="38"/>
      <c r="J68" s="38"/>
      <c r="K68" s="50"/>
    </row>
    <row r="69" s="2" customFormat="1" ht="42.75" customHeight="1" spans="1:35">
      <c r="A69" s="53" t="s">
        <v>136</v>
      </c>
      <c r="B69" s="53"/>
      <c r="C69" s="53"/>
      <c r="D69" s="53"/>
      <c r="E69" s="53"/>
      <c r="F69" s="53"/>
      <c r="G69" s="53"/>
      <c r="H69" s="53"/>
      <c r="I69" s="53"/>
      <c r="J69" s="53"/>
      <c r="K69" s="53"/>
      <c r="L69"/>
      <c r="M69"/>
      <c r="N69"/>
      <c r="O69"/>
      <c r="P69"/>
      <c r="Q69"/>
      <c r="R69"/>
      <c r="S69"/>
      <c r="T69"/>
      <c r="U69"/>
      <c r="V69"/>
      <c r="W69"/>
      <c r="X69"/>
      <c r="Y69"/>
      <c r="Z69"/>
      <c r="AA69"/>
      <c r="AB69"/>
      <c r="AC69"/>
      <c r="AD69"/>
      <c r="AE69"/>
      <c r="AF69"/>
      <c r="AG69"/>
      <c r="AH69"/>
      <c r="AI69"/>
    </row>
    <row r="70" ht="32.25" customHeight="1" spans="1:11">
      <c r="A70" s="54" t="s">
        <v>137</v>
      </c>
      <c r="B70" s="55"/>
      <c r="C70" s="55"/>
      <c r="D70" s="55"/>
      <c r="E70" s="55"/>
      <c r="F70" s="55"/>
      <c r="G70" s="55"/>
      <c r="H70" s="55"/>
      <c r="I70" s="55"/>
      <c r="J70" s="55"/>
      <c r="K70" s="63"/>
    </row>
    <row r="71" ht="57.75" customHeight="1" spans="1:11">
      <c r="A71" s="56" t="s">
        <v>138</v>
      </c>
      <c r="B71" s="57" t="s">
        <v>139</v>
      </c>
      <c r="C71" s="58" t="s">
        <v>140</v>
      </c>
      <c r="D71" s="59"/>
      <c r="E71" s="59"/>
      <c r="F71" s="59"/>
      <c r="G71" s="59"/>
      <c r="H71" s="59"/>
      <c r="I71" s="59"/>
      <c r="J71" s="59"/>
      <c r="K71" s="64"/>
    </row>
    <row r="72" ht="73.5" customHeight="1" spans="1:11">
      <c r="A72" s="56"/>
      <c r="B72" s="57" t="s">
        <v>141</v>
      </c>
      <c r="C72" s="58" t="s">
        <v>142</v>
      </c>
      <c r="D72" s="59"/>
      <c r="E72" s="59"/>
      <c r="F72" s="59"/>
      <c r="G72" s="59"/>
      <c r="H72" s="59"/>
      <c r="I72" s="59"/>
      <c r="J72" s="59"/>
      <c r="K72" s="64"/>
    </row>
    <row r="73" ht="48.75" customHeight="1" spans="1:11">
      <c r="A73" s="56"/>
      <c r="B73" s="57" t="s">
        <v>143</v>
      </c>
      <c r="C73" s="58" t="s">
        <v>144</v>
      </c>
      <c r="D73" s="59"/>
      <c r="E73" s="59"/>
      <c r="F73" s="59"/>
      <c r="G73" s="59"/>
      <c r="H73" s="59"/>
      <c r="I73" s="59"/>
      <c r="J73" s="59"/>
      <c r="K73" s="64"/>
    </row>
    <row r="74" ht="15" spans="1:11">
      <c r="A74" s="56"/>
      <c r="B74" s="57" t="s">
        <v>145</v>
      </c>
      <c r="C74" s="60" t="s">
        <v>146</v>
      </c>
      <c r="D74" s="61"/>
      <c r="E74" s="61"/>
      <c r="F74" s="61"/>
      <c r="G74" s="61"/>
      <c r="H74" s="61"/>
      <c r="I74" s="61"/>
      <c r="J74" s="61"/>
      <c r="K74" s="65"/>
    </row>
    <row r="75" spans="1:1">
      <c r="A75" s="62"/>
    </row>
  </sheetData>
  <sheetProtection formatCells="0" formatColumns="0" formatRows="0" insertRows="0" insertColumns="0" insertHyperlinks="0" deleteColumns="0" deleteRows="0" sort="0" autoFilter="0" pivotTables="0"/>
  <mergeCells count="41">
    <mergeCell ref="A1:K1"/>
    <mergeCell ref="A2:K2"/>
    <mergeCell ref="A3:K3"/>
    <mergeCell ref="I13:J13"/>
    <mergeCell ref="I26:J26"/>
    <mergeCell ref="A27:K27"/>
    <mergeCell ref="I33:J33"/>
    <mergeCell ref="A34:J34"/>
    <mergeCell ref="A35:J35"/>
    <mergeCell ref="D36:J36"/>
    <mergeCell ref="D37:J37"/>
    <mergeCell ref="D38:J38"/>
    <mergeCell ref="D39:J39"/>
    <mergeCell ref="D40:J40"/>
    <mergeCell ref="D41:J41"/>
    <mergeCell ref="A42:J42"/>
    <mergeCell ref="A43:K43"/>
    <mergeCell ref="C44:K44"/>
    <mergeCell ref="C45:K45"/>
    <mergeCell ref="C46:K46"/>
    <mergeCell ref="C47:K47"/>
    <mergeCell ref="F48:K48"/>
    <mergeCell ref="F49:K49"/>
    <mergeCell ref="F50:K50"/>
    <mergeCell ref="F51:K51"/>
    <mergeCell ref="F52:K52"/>
    <mergeCell ref="A69:K69"/>
    <mergeCell ref="A70:K70"/>
    <mergeCell ref="C71:K71"/>
    <mergeCell ref="C72:K72"/>
    <mergeCell ref="C73:K73"/>
    <mergeCell ref="C74:K74"/>
    <mergeCell ref="A4:A5"/>
    <mergeCell ref="A28:A29"/>
    <mergeCell ref="A44:A47"/>
    <mergeCell ref="A71:A74"/>
    <mergeCell ref="B4:B5"/>
    <mergeCell ref="B28:B29"/>
    <mergeCell ref="B38:B39"/>
    <mergeCell ref="C4:C5"/>
    <mergeCell ref="C28:C29"/>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lxy</cp:lastModifiedBy>
  <dcterms:created xsi:type="dcterms:W3CDTF">2006-09-18T00:00:00Z</dcterms:created>
  <dcterms:modified xsi:type="dcterms:W3CDTF">2026-08-03T11:47:35Z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425779A4A49C4E99BFDAD708DCE64086_13</vt:lpwstr>
  </property>
  <property fmtid="{D5CDD505-2E9C-101B-9397-08002B2CF9AE}" pid="3" name="KSOProductBuildVer">
    <vt:lpwstr>2052-12.8.2.17008</vt:lpwstr>
  </property>
  <property fmtid="{D5CDD505-2E9C-101B-9397-08002B2CF9AE}" pid="4" name="CalculationRule">
    <vt:i4>0</vt:i4>
  </property>
</Properties>
</file>