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ff1f2118a99ac5ba/郑祺/道运中心/26年提前招标（财政）/城道科/02-上海市同济路高架道路、军工路快速路（民星路-逸仙路）段养护维修及运行管理/发集采/工作量、设施量清单/包1-军工路快速路/"/>
    </mc:Choice>
  </mc:AlternateContent>
  <xr:revisionPtr revIDLastSave="78" documentId="11_47CEA21E07030F2FF423593046D1CF9747FCE9B1" xr6:coauthVersionLast="47" xr6:coauthVersionMax="47" xr10:uidLastSave="{1075DD70-942F-42F1-BE26-98A8633F7FC9}"/>
  <bookViews>
    <workbookView xWindow="-120" yWindow="-120" windowWidth="29040" windowHeight="15720" tabRatio="852" xr2:uid="{00000000-000D-0000-FFFF-FFFF00000000}"/>
  </bookViews>
  <sheets>
    <sheet name="汇总表" sheetId="4" r:id="rId1"/>
    <sheet name="设施保洁" sheetId="1" r:id="rId2"/>
    <sheet name="设施设备小修更新" sheetId="2" r:id="rId3"/>
    <sheet name="运行管理" sheetId="3" r:id="rId4"/>
  </sheets>
  <definedNames>
    <definedName name="_xlnm.Print_Titles" localSheetId="1">设施保洁!$1:$3</definedName>
    <definedName name="_xlnm.Print_Titles" localSheetId="2">设施设备小修更新!$1:$3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2" l="1"/>
  <c r="F11" i="3"/>
  <c r="F10" i="3"/>
  <c r="F9" i="3"/>
  <c r="F8" i="3"/>
  <c r="F7" i="3"/>
  <c r="F6" i="3"/>
  <c r="F5" i="3"/>
  <c r="F4" i="3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D7" i="2"/>
  <c r="F6" i="2"/>
  <c r="D6" i="2"/>
  <c r="F5" i="2"/>
  <c r="F4" i="2"/>
  <c r="F54" i="1"/>
  <c r="F52" i="1"/>
  <c r="F50" i="1"/>
  <c r="F48" i="1"/>
  <c r="F46" i="1"/>
  <c r="F44" i="1"/>
  <c r="F42" i="1"/>
  <c r="F40" i="1"/>
  <c r="F38" i="1"/>
  <c r="F36" i="1"/>
  <c r="F34" i="1"/>
  <c r="F32" i="1"/>
  <c r="F30" i="1"/>
  <c r="F28" i="1"/>
  <c r="F26" i="1"/>
  <c r="F24" i="1"/>
  <c r="F22" i="1"/>
  <c r="F20" i="1"/>
  <c r="F18" i="1"/>
  <c r="F16" i="1"/>
  <c r="F14" i="1"/>
  <c r="F12" i="1"/>
  <c r="F10" i="1"/>
  <c r="F8" i="1"/>
  <c r="F6" i="1"/>
  <c r="F5" i="1"/>
</calcChain>
</file>

<file path=xl/sharedStrings.xml><?xml version="1.0" encoding="utf-8"?>
<sst xmlns="http://schemas.openxmlformats.org/spreadsheetml/2006/main" count="264" uniqueCount="126">
  <si>
    <t>上海市军工路快速路（民星路-逸仙路）段养护维修及运行管理项目
日常养护运维经费汇总表</t>
  </si>
  <si>
    <t>序号</t>
  </si>
  <si>
    <t>项目名称</t>
  </si>
  <si>
    <t>金额（元）</t>
  </si>
  <si>
    <t>设施保洁</t>
  </si>
  <si>
    <t>设施设备小修更新</t>
  </si>
  <si>
    <t>运行管理</t>
  </si>
  <si>
    <t>合计</t>
  </si>
  <si>
    <t>一、设施保洁</t>
  </si>
  <si>
    <t>名称</t>
  </si>
  <si>
    <t>单位</t>
  </si>
  <si>
    <t>数量</t>
  </si>
  <si>
    <t>频率（次/年）</t>
  </si>
  <si>
    <t>工程量</t>
  </si>
  <si>
    <t>单价（元）</t>
  </si>
  <si>
    <t>合价（元）</t>
  </si>
  <si>
    <t>备注</t>
  </si>
  <si>
    <t>A</t>
  </si>
  <si>
    <t>B</t>
  </si>
  <si>
    <t>C=A*B</t>
  </si>
  <si>
    <t>D</t>
  </si>
  <si>
    <t>E=C*D</t>
  </si>
  <si>
    <t>道路</t>
  </si>
  <si>
    <t>清扫保洁</t>
  </si>
  <si>
    <t>米</t>
  </si>
  <si>
    <t>冲水保洁</t>
  </si>
  <si>
    <t>路面伸缩缝</t>
  </si>
  <si>
    <t>保洁</t>
  </si>
  <si>
    <t>防眩板</t>
  </si>
  <si>
    <t>平方米</t>
  </si>
  <si>
    <t>移动门</t>
  </si>
  <si>
    <t>道</t>
  </si>
  <si>
    <t>进水口</t>
  </si>
  <si>
    <t>清捞</t>
  </si>
  <si>
    <t>座</t>
  </si>
  <si>
    <t>过水口</t>
  </si>
  <si>
    <t>清理</t>
  </si>
  <si>
    <t>个</t>
  </si>
  <si>
    <t>防撞垫</t>
  </si>
  <si>
    <t>只</t>
  </si>
  <si>
    <t>内侧声屏障</t>
  </si>
  <si>
    <t>地面窨井</t>
  </si>
  <si>
    <t>高架立管</t>
  </si>
  <si>
    <t>冲水养护</t>
  </si>
  <si>
    <t>支座（钢支座）</t>
  </si>
  <si>
    <t>保养</t>
  </si>
  <si>
    <t>支座（橡胶支座）</t>
  </si>
  <si>
    <t>防抛网</t>
  </si>
  <si>
    <t>桥面</t>
  </si>
  <si>
    <t>洒水</t>
  </si>
  <si>
    <t>防撞墙内侧、隔离墩</t>
  </si>
  <si>
    <t>隔离墩</t>
  </si>
  <si>
    <t>清洗</t>
  </si>
  <si>
    <t>龙门架</t>
  </si>
  <si>
    <t>限高设施</t>
  </si>
  <si>
    <t>岛头</t>
  </si>
  <si>
    <t>高架外侧(2米以上)</t>
  </si>
  <si>
    <t>冲洗保洁</t>
  </si>
  <si>
    <t>高架外侧(2米以下)</t>
  </si>
  <si>
    <t>轮廓标</t>
  </si>
  <si>
    <t>墙面伸缩缝</t>
  </si>
  <si>
    <t>桩号牌</t>
  </si>
  <si>
    <t>块</t>
  </si>
  <si>
    <t>墩号牌</t>
  </si>
  <si>
    <t>二、设施设备小修更新</t>
  </si>
  <si>
    <t>年维修率（%）/
更换率（%）</t>
  </si>
  <si>
    <t>混凝土结构涂装层</t>
  </si>
  <si>
    <t>一底两面(钢板组合梁预制混凝土桥面板边梁外侧）</t>
  </si>
  <si>
    <t>混凝土结构涂装层面层</t>
  </si>
  <si>
    <t>表层处理、两面</t>
  </si>
  <si>
    <t>钢结构涂装层</t>
  </si>
  <si>
    <t>基底处理、一底两面（钢板梁、钢箱梁、龙门架、移动门、可导向防撞垫等）</t>
  </si>
  <si>
    <t>钢结构涂装层面层</t>
  </si>
  <si>
    <t>表层处理、两面（电箱盖、移动门、可导向防撞垫）</t>
  </si>
  <si>
    <t>路面冷补</t>
  </si>
  <si>
    <t>人工（路面冷料修补）</t>
  </si>
  <si>
    <t>路面修补（AC13）</t>
  </si>
  <si>
    <t>摊铺（AC13沥青混凝土5cm）</t>
  </si>
  <si>
    <t>路面修补（SMA13）</t>
  </si>
  <si>
    <t>铣刨机铣刨、摊铺机摊铺（SMA13沥青混凝土铣刨4cm、碎石封层1cm）200平方一个台班</t>
  </si>
  <si>
    <t>混凝土缺棱掉角破损修补（3cm以内）</t>
  </si>
  <si>
    <t>/</t>
  </si>
  <si>
    <t>聚合物砂浆修补</t>
  </si>
  <si>
    <t>混凝土破损修补（3cm以上）</t>
  </si>
  <si>
    <t>快速混凝土修补（防撞墙、隔离墩、梁底、立柱、白带等）</t>
  </si>
  <si>
    <t>混凝土结构裂缝修补（0.2毫米以内）</t>
  </si>
  <si>
    <t>（赛柏斯）环氧砂浆</t>
  </si>
  <si>
    <t>混凝土结构裂缝修补（0.2毫米以上）</t>
  </si>
  <si>
    <t>环氧树脂注浆</t>
  </si>
  <si>
    <t>高弹性混凝土伸缩缝</t>
  </si>
  <si>
    <t>翻挖重筑（包括GD弹性缝）</t>
  </si>
  <si>
    <t>片</t>
  </si>
  <si>
    <t>更换</t>
  </si>
  <si>
    <t>混凝土结构钢筋安装</t>
  </si>
  <si>
    <t>吨</t>
  </si>
  <si>
    <t>重新铺设钢筋（铺装层、防撞墙、背包、伸缩缝等混凝土结构）</t>
  </si>
  <si>
    <t>排水管PVC管（160）</t>
  </si>
  <si>
    <t>不锈钢接水盒</t>
  </si>
  <si>
    <t>声屏障立柱</t>
  </si>
  <si>
    <t>根</t>
  </si>
  <si>
    <t>声屏障上、下屏板</t>
  </si>
  <si>
    <t>声屏障上、下罩板</t>
  </si>
  <si>
    <t>声屏障附件（插销、钢丝绳、铰链）</t>
  </si>
  <si>
    <t>套</t>
  </si>
  <si>
    <t>墙面伸缩缝聚氨酯</t>
  </si>
  <si>
    <t>防眩板底板</t>
  </si>
  <si>
    <t>高架进水口（复合材料）</t>
  </si>
  <si>
    <t>电箱盖</t>
  </si>
  <si>
    <t>防抛网网片</t>
  </si>
  <si>
    <t>防抛网立柱</t>
  </si>
  <si>
    <t>地面井盖</t>
  </si>
  <si>
    <t>其他</t>
  </si>
  <si>
    <t>项</t>
  </si>
  <si>
    <t>由投标人自行考虑需要维修、更换的项目</t>
  </si>
  <si>
    <t>三、运行管理</t>
  </si>
  <si>
    <t>日常巡视</t>
  </si>
  <si>
    <t>公里</t>
  </si>
  <si>
    <t>日常巡查（定期检查）</t>
  </si>
  <si>
    <t>应急抢险（含应急检测）</t>
  </si>
  <si>
    <t>施救除障</t>
  </si>
  <si>
    <t>应急演练</t>
  </si>
  <si>
    <t>各类突发事件应急处置（包括但不限于消防救援基本技能、危化品处置、防汛防台等）培训</t>
  </si>
  <si>
    <t>设施地形测绘和地图制作（含保护区范围）、设施设备量清单更新和制作、设施资产数字化）</t>
  </si>
  <si>
    <t>智能前端感知设备维保</t>
  </si>
  <si>
    <t>小计</t>
    <phoneticPr fontId="11" type="noConversion"/>
  </si>
  <si>
    <t>小计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</si>
</sst>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#,##0.00_ "/>
    <numFmt numFmtId="178" formatCode="0.000_ "/>
    <numFmt numFmtId="179" formatCode="0.000%"/>
  </numFmts>
  <fonts count="15" x14ac:knownFonts="1">
    <font>
      <sz val="11"/>
      <color theme="1"/>
      <name val="宋体"/>
      <charset val="134"/>
      <scheme val="minor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FF0000"/>
      <name val="宋体"/>
      <family val="3"/>
      <charset val="134"/>
    </font>
    <font>
      <b/>
      <sz val="9"/>
      <name val="宋体"/>
      <family val="3"/>
      <charset val="134"/>
    </font>
    <font>
      <b/>
      <sz val="11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  <font>
      <b/>
      <sz val="12"/>
      <name val="宋体"/>
      <family val="3"/>
      <charset val="134"/>
    </font>
    <font>
      <b/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Continuous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right" vertical="center" wrapText="1"/>
    </xf>
    <xf numFmtId="176" fontId="3" fillId="0" borderId="3" xfId="0" applyNumberFormat="1" applyFont="1" applyBorder="1" applyAlignment="1">
      <alignment horizontal="right" vertical="center" wrapText="1"/>
    </xf>
    <xf numFmtId="177" fontId="1" fillId="0" borderId="3" xfId="0" applyNumberFormat="1" applyFont="1" applyBorder="1" applyAlignment="1">
      <alignment horizontal="right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vertical="center" wrapText="1"/>
    </xf>
    <xf numFmtId="176" fontId="1" fillId="0" borderId="5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right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176" fontId="6" fillId="0" borderId="0" xfId="0" applyNumberFormat="1" applyFont="1" applyAlignment="1">
      <alignment vertical="center" wrapText="1"/>
    </xf>
    <xf numFmtId="178" fontId="7" fillId="0" borderId="0" xfId="0" applyNumberFormat="1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76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78" fontId="8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177" fontId="8" fillId="0" borderId="3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79" fontId="3" fillId="0" borderId="3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177" fontId="3" fillId="0" borderId="3" xfId="0" applyNumberFormat="1" applyFont="1" applyBorder="1" applyAlignment="1">
      <alignment horizontal="right" vertical="center" wrapText="1"/>
    </xf>
    <xf numFmtId="178" fontId="3" fillId="0" borderId="3" xfId="0" applyNumberFormat="1" applyFont="1" applyBorder="1" applyAlignment="1">
      <alignment horizontal="right" vertical="center" wrapText="1"/>
    </xf>
    <xf numFmtId="176" fontId="8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177" fontId="10" fillId="0" borderId="3" xfId="0" applyNumberFormat="1" applyFont="1" applyBorder="1" applyAlignment="1">
      <alignment horizontal="center" vertical="center" wrapText="1"/>
    </xf>
    <xf numFmtId="177" fontId="9" fillId="0" borderId="3" xfId="0" applyNumberFormat="1" applyFont="1" applyBorder="1" applyAlignment="1">
      <alignment horizontal="center" vertical="center" wrapText="1"/>
    </xf>
    <xf numFmtId="177" fontId="8" fillId="0" borderId="3" xfId="0" applyNumberFormat="1" applyFont="1" applyBorder="1" applyAlignment="1">
      <alignment horizontal="center" vertical="center" wrapText="1"/>
    </xf>
    <xf numFmtId="177" fontId="6" fillId="0" borderId="0" xfId="0" applyNumberFormat="1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Continuous" vertical="center" wrapText="1"/>
    </xf>
    <xf numFmtId="0" fontId="1" fillId="0" borderId="3" xfId="0" applyFont="1" applyBorder="1" applyAlignment="1">
      <alignment horizontal="right" vertical="center" wrapText="1"/>
    </xf>
    <xf numFmtId="177" fontId="2" fillId="0" borderId="3" xfId="0" applyNumberFormat="1" applyFont="1" applyBorder="1" applyAlignment="1">
      <alignment horizontal="centerContinuous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177" fontId="1" fillId="0" borderId="0" xfId="0" applyNumberFormat="1" applyFont="1" applyAlignment="1">
      <alignment wrapText="1"/>
    </xf>
    <xf numFmtId="0" fontId="12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76" fontId="13" fillId="0" borderId="0" xfId="0" applyNumberFormat="1" applyFont="1" applyAlignment="1">
      <alignment horizontal="center" vertical="center" wrapText="1"/>
    </xf>
    <xf numFmtId="178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1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"/>
  <sheetViews>
    <sheetView tabSelected="1" workbookViewId="0">
      <selection activeCell="C3" sqref="C3"/>
    </sheetView>
  </sheetViews>
  <sheetFormatPr defaultColWidth="8.75" defaultRowHeight="13.5" x14ac:dyDescent="0.15"/>
  <cols>
    <col min="1" max="1" width="10.625" style="18" customWidth="1"/>
    <col min="2" max="2" width="25.625" style="18" customWidth="1"/>
    <col min="3" max="3" width="35.625" style="18" customWidth="1"/>
    <col min="4" max="16384" width="8.75" style="18"/>
  </cols>
  <sheetData>
    <row r="1" spans="1:3" ht="60" customHeight="1" x14ac:dyDescent="0.15">
      <c r="A1" s="52" t="s">
        <v>0</v>
      </c>
      <c r="B1" s="52"/>
      <c r="C1" s="52"/>
    </row>
    <row r="2" spans="1:3" ht="39.950000000000003" customHeight="1" x14ac:dyDescent="0.15">
      <c r="A2" s="38" t="s">
        <v>1</v>
      </c>
      <c r="B2" s="38" t="s">
        <v>2</v>
      </c>
      <c r="C2" s="38" t="s">
        <v>3</v>
      </c>
    </row>
    <row r="3" spans="1:3" ht="39.950000000000003" customHeight="1" x14ac:dyDescent="0.15">
      <c r="A3" s="39">
        <v>1</v>
      </c>
      <c r="B3" s="39" t="s">
        <v>4</v>
      </c>
      <c r="C3" s="42"/>
    </row>
    <row r="4" spans="1:3" ht="39.950000000000003" customHeight="1" x14ac:dyDescent="0.15">
      <c r="A4" s="39">
        <v>2</v>
      </c>
      <c r="B4" s="39" t="s">
        <v>5</v>
      </c>
      <c r="C4" s="42"/>
    </row>
    <row r="5" spans="1:3" ht="39.950000000000003" customHeight="1" x14ac:dyDescent="0.15">
      <c r="A5" s="39">
        <v>3</v>
      </c>
      <c r="B5" s="39" t="s">
        <v>6</v>
      </c>
      <c r="C5" s="42"/>
    </row>
    <row r="6" spans="1:3" ht="39.950000000000003" customHeight="1" x14ac:dyDescent="0.15">
      <c r="A6" s="53" t="s">
        <v>7</v>
      </c>
      <c r="B6" s="53"/>
      <c r="C6" s="43"/>
    </row>
  </sheetData>
  <sheetProtection algorithmName="SHA-512" hashValue="TWsujwkIn02d/ZICuCiFTN4Z2rJzHPmMIQB/kDu6n8hyDiFuG1nXokn8z1aSQjzHpoG3HrI/5Ke5MuE+I51SuQ==" saltValue="2lnkVRBmGcQVRo7pRxTeng==" spinCount="100000" sheet="1" objects="1" scenarios="1" formatColumns="0" formatRows="0"/>
  <protectedRanges>
    <protectedRange sqref="C3:C6" name="区域1"/>
  </protectedRanges>
  <mergeCells count="2">
    <mergeCell ref="A1:C1"/>
    <mergeCell ref="A6:B6"/>
  </mergeCells>
  <phoneticPr fontId="11" type="noConversion"/>
  <printOptions horizontalCentered="1"/>
  <pageMargins left="0.39370078740157483" right="0.39370078740157483" top="0.98425196850393704" bottom="0.39370078740157483" header="0.39370078740157483" footer="0.19685039370078741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55"/>
  <sheetViews>
    <sheetView workbookViewId="0">
      <pane ySplit="3" topLeftCell="A4" activePane="bottomLeft" state="frozen"/>
      <selection pane="bottomLeft" activeCell="G5" sqref="G5"/>
    </sheetView>
  </sheetViews>
  <sheetFormatPr defaultColWidth="9" defaultRowHeight="24.95" customHeight="1" x14ac:dyDescent="0.15"/>
  <cols>
    <col min="1" max="1" width="6.625" style="18" customWidth="1"/>
    <col min="2" max="2" width="18.625" style="22" customWidth="1"/>
    <col min="3" max="3" width="8.625" style="18" customWidth="1"/>
    <col min="4" max="4" width="13.625" style="19" customWidth="1"/>
    <col min="5" max="5" width="13.625" style="18" customWidth="1"/>
    <col min="6" max="6" width="13.625" style="19" customWidth="1"/>
    <col min="7" max="7" width="13.625" style="18" customWidth="1"/>
    <col min="8" max="8" width="15.625" style="45" customWidth="1"/>
    <col min="9" max="9" width="15.625" style="18" customWidth="1"/>
    <col min="10" max="16384" width="9" style="18"/>
  </cols>
  <sheetData>
    <row r="1" spans="1:9" ht="35.1" customHeight="1" x14ac:dyDescent="0.15">
      <c r="A1" s="54" t="s">
        <v>8</v>
      </c>
      <c r="B1" s="55"/>
      <c r="C1" s="55"/>
      <c r="D1" s="56"/>
      <c r="E1" s="55"/>
      <c r="F1" s="56"/>
      <c r="G1" s="55"/>
      <c r="H1" s="55"/>
      <c r="I1" s="57"/>
    </row>
    <row r="2" spans="1:9" ht="20.100000000000001" customHeight="1" x14ac:dyDescent="0.15">
      <c r="A2" s="58" t="s">
        <v>1</v>
      </c>
      <c r="B2" s="58" t="s">
        <v>9</v>
      </c>
      <c r="C2" s="58" t="s">
        <v>10</v>
      </c>
      <c r="D2" s="23" t="s">
        <v>11</v>
      </c>
      <c r="E2" s="24" t="s">
        <v>12</v>
      </c>
      <c r="F2" s="23" t="s">
        <v>13</v>
      </c>
      <c r="G2" s="24" t="s">
        <v>14</v>
      </c>
      <c r="H2" s="44" t="s">
        <v>15</v>
      </c>
      <c r="I2" s="24" t="s">
        <v>16</v>
      </c>
    </row>
    <row r="3" spans="1:9" ht="20.100000000000001" customHeight="1" x14ac:dyDescent="0.15">
      <c r="A3" s="59"/>
      <c r="B3" s="59"/>
      <c r="C3" s="59"/>
      <c r="D3" s="23" t="s">
        <v>17</v>
      </c>
      <c r="E3" s="24" t="s">
        <v>18</v>
      </c>
      <c r="F3" s="23" t="s">
        <v>19</v>
      </c>
      <c r="G3" s="24" t="s">
        <v>20</v>
      </c>
      <c r="H3" s="44" t="s">
        <v>21</v>
      </c>
      <c r="I3" s="24"/>
    </row>
    <row r="4" spans="1:9" ht="24.95" customHeight="1" x14ac:dyDescent="0.15">
      <c r="A4" s="24">
        <v>1</v>
      </c>
      <c r="B4" s="40" t="s">
        <v>22</v>
      </c>
      <c r="C4" s="24"/>
      <c r="D4" s="36"/>
      <c r="E4" s="28"/>
      <c r="F4" s="36"/>
      <c r="G4" s="28"/>
      <c r="H4" s="29"/>
      <c r="I4" s="24"/>
    </row>
    <row r="5" spans="1:9" ht="24.95" customHeight="1" x14ac:dyDescent="0.15">
      <c r="A5" s="26">
        <v>1.1000000000000001</v>
      </c>
      <c r="B5" s="30" t="s">
        <v>23</v>
      </c>
      <c r="C5" s="26" t="s">
        <v>24</v>
      </c>
      <c r="D5" s="8">
        <v>32951.699999999997</v>
      </c>
      <c r="E5" s="33">
        <v>730</v>
      </c>
      <c r="F5" s="8">
        <f>D5*E5</f>
        <v>24054741</v>
      </c>
      <c r="G5" s="33"/>
      <c r="H5" s="34"/>
      <c r="I5" s="26"/>
    </row>
    <row r="6" spans="1:9" ht="24.95" customHeight="1" x14ac:dyDescent="0.15">
      <c r="A6" s="26">
        <v>1.2</v>
      </c>
      <c r="B6" s="30" t="s">
        <v>25</v>
      </c>
      <c r="C6" s="26" t="s">
        <v>24</v>
      </c>
      <c r="D6" s="8">
        <v>32951.699999999997</v>
      </c>
      <c r="E6" s="33">
        <v>36</v>
      </c>
      <c r="F6" s="8">
        <f t="shared" ref="F6:F34" si="0">D6*E6</f>
        <v>1186261.2</v>
      </c>
      <c r="G6" s="33"/>
      <c r="H6" s="34"/>
      <c r="I6" s="26"/>
    </row>
    <row r="7" spans="1:9" ht="24.95" customHeight="1" x14ac:dyDescent="0.15">
      <c r="A7" s="24">
        <v>2</v>
      </c>
      <c r="B7" s="40" t="s">
        <v>26</v>
      </c>
      <c r="C7" s="26"/>
      <c r="D7" s="8"/>
      <c r="E7" s="33"/>
      <c r="F7" s="8"/>
      <c r="G7" s="33"/>
      <c r="H7" s="34"/>
      <c r="I7" s="26"/>
    </row>
    <row r="8" spans="1:9" ht="24.95" customHeight="1" x14ac:dyDescent="0.15">
      <c r="A8" s="26">
        <v>2.1</v>
      </c>
      <c r="B8" s="30" t="s">
        <v>27</v>
      </c>
      <c r="C8" s="26" t="s">
        <v>24</v>
      </c>
      <c r="D8" s="8">
        <v>1977</v>
      </c>
      <c r="E8" s="33">
        <v>36</v>
      </c>
      <c r="F8" s="8">
        <f t="shared" si="0"/>
        <v>71172</v>
      </c>
      <c r="G8" s="33"/>
      <c r="H8" s="34"/>
      <c r="I8" s="26"/>
    </row>
    <row r="9" spans="1:9" ht="24.95" customHeight="1" x14ac:dyDescent="0.15">
      <c r="A9" s="24">
        <v>3</v>
      </c>
      <c r="B9" s="40" t="s">
        <v>28</v>
      </c>
      <c r="C9" s="26"/>
      <c r="D9" s="8"/>
      <c r="E9" s="33"/>
      <c r="F9" s="8"/>
      <c r="G9" s="33"/>
      <c r="H9" s="34"/>
      <c r="I9" s="26"/>
    </row>
    <row r="10" spans="1:9" ht="24.95" customHeight="1" x14ac:dyDescent="0.15">
      <c r="A10" s="26">
        <v>3.1</v>
      </c>
      <c r="B10" s="30" t="s">
        <v>27</v>
      </c>
      <c r="C10" s="26" t="s">
        <v>29</v>
      </c>
      <c r="D10" s="8">
        <v>1753</v>
      </c>
      <c r="E10" s="33">
        <v>36</v>
      </c>
      <c r="F10" s="8">
        <f t="shared" si="0"/>
        <v>63108</v>
      </c>
      <c r="G10" s="33"/>
      <c r="H10" s="34"/>
      <c r="I10" s="26"/>
    </row>
    <row r="11" spans="1:9" ht="24.95" customHeight="1" x14ac:dyDescent="0.15">
      <c r="A11" s="24">
        <v>4</v>
      </c>
      <c r="B11" s="40" t="s">
        <v>30</v>
      </c>
      <c r="C11" s="26"/>
      <c r="D11" s="8"/>
      <c r="E11" s="33"/>
      <c r="F11" s="8"/>
      <c r="G11" s="33"/>
      <c r="H11" s="34"/>
      <c r="I11" s="26"/>
    </row>
    <row r="12" spans="1:9" ht="24.95" customHeight="1" x14ac:dyDescent="0.15">
      <c r="A12" s="26">
        <v>4.0999999999999996</v>
      </c>
      <c r="B12" s="30" t="s">
        <v>27</v>
      </c>
      <c r="C12" s="26" t="s">
        <v>31</v>
      </c>
      <c r="D12" s="8">
        <v>3</v>
      </c>
      <c r="E12" s="33">
        <v>36</v>
      </c>
      <c r="F12" s="8">
        <f t="shared" si="0"/>
        <v>108</v>
      </c>
      <c r="G12" s="33"/>
      <c r="H12" s="34"/>
      <c r="I12" s="26"/>
    </row>
    <row r="13" spans="1:9" ht="24.95" customHeight="1" x14ac:dyDescent="0.15">
      <c r="A13" s="24">
        <v>5</v>
      </c>
      <c r="B13" s="40" t="s">
        <v>32</v>
      </c>
      <c r="C13" s="26"/>
      <c r="D13" s="8"/>
      <c r="E13" s="33"/>
      <c r="F13" s="8"/>
      <c r="G13" s="33"/>
      <c r="H13" s="34"/>
      <c r="I13" s="26"/>
    </row>
    <row r="14" spans="1:9" ht="24.95" customHeight="1" x14ac:dyDescent="0.15">
      <c r="A14" s="26">
        <v>5.0999999999999996</v>
      </c>
      <c r="B14" s="30" t="s">
        <v>33</v>
      </c>
      <c r="C14" s="26" t="s">
        <v>34</v>
      </c>
      <c r="D14" s="8">
        <v>776</v>
      </c>
      <c r="E14" s="33">
        <v>36</v>
      </c>
      <c r="F14" s="8">
        <f t="shared" si="0"/>
        <v>27936</v>
      </c>
      <c r="G14" s="33"/>
      <c r="H14" s="34"/>
      <c r="I14" s="26"/>
    </row>
    <row r="15" spans="1:9" ht="24.95" customHeight="1" x14ac:dyDescent="0.15">
      <c r="A15" s="24">
        <v>6</v>
      </c>
      <c r="B15" s="40" t="s">
        <v>35</v>
      </c>
      <c r="C15" s="26"/>
      <c r="D15" s="8"/>
      <c r="E15" s="33"/>
      <c r="F15" s="8"/>
      <c r="G15" s="33"/>
      <c r="H15" s="34"/>
      <c r="I15" s="26"/>
    </row>
    <row r="16" spans="1:9" ht="24.95" customHeight="1" x14ac:dyDescent="0.15">
      <c r="A16" s="26">
        <v>6.1</v>
      </c>
      <c r="B16" s="30" t="s">
        <v>36</v>
      </c>
      <c r="C16" s="26" t="s">
        <v>37</v>
      </c>
      <c r="D16" s="8">
        <v>620</v>
      </c>
      <c r="E16" s="33">
        <v>36</v>
      </c>
      <c r="F16" s="8">
        <f t="shared" si="0"/>
        <v>22320</v>
      </c>
      <c r="G16" s="33"/>
      <c r="H16" s="34"/>
      <c r="I16" s="26"/>
    </row>
    <row r="17" spans="1:9" ht="24.95" customHeight="1" x14ac:dyDescent="0.15">
      <c r="A17" s="24">
        <v>7</v>
      </c>
      <c r="B17" s="40" t="s">
        <v>38</v>
      </c>
      <c r="C17" s="24"/>
      <c r="D17" s="36"/>
      <c r="E17" s="33"/>
      <c r="F17" s="8"/>
      <c r="G17" s="33"/>
      <c r="H17" s="34"/>
      <c r="I17" s="26"/>
    </row>
    <row r="18" spans="1:9" ht="24.95" customHeight="1" x14ac:dyDescent="0.15">
      <c r="A18" s="26">
        <v>7.1</v>
      </c>
      <c r="B18" s="30" t="s">
        <v>27</v>
      </c>
      <c r="C18" s="26" t="s">
        <v>39</v>
      </c>
      <c r="D18" s="8">
        <v>5</v>
      </c>
      <c r="E18" s="33">
        <v>36</v>
      </c>
      <c r="F18" s="8">
        <f t="shared" si="0"/>
        <v>180</v>
      </c>
      <c r="G18" s="33"/>
      <c r="H18" s="34"/>
      <c r="I18" s="26"/>
    </row>
    <row r="19" spans="1:9" ht="24.95" customHeight="1" x14ac:dyDescent="0.15">
      <c r="A19" s="24">
        <v>8</v>
      </c>
      <c r="B19" s="40" t="s">
        <v>40</v>
      </c>
      <c r="C19" s="26"/>
      <c r="D19" s="8"/>
      <c r="E19" s="33"/>
      <c r="F19" s="8"/>
      <c r="G19" s="33"/>
      <c r="H19" s="34"/>
      <c r="I19" s="26"/>
    </row>
    <row r="20" spans="1:9" ht="24.95" customHeight="1" x14ac:dyDescent="0.15">
      <c r="A20" s="26">
        <v>8.1</v>
      </c>
      <c r="B20" s="30" t="s">
        <v>27</v>
      </c>
      <c r="C20" s="26" t="s">
        <v>29</v>
      </c>
      <c r="D20" s="8">
        <v>35984.699999999997</v>
      </c>
      <c r="E20" s="33">
        <v>36</v>
      </c>
      <c r="F20" s="8">
        <f t="shared" si="0"/>
        <v>1295449.2</v>
      </c>
      <c r="G20" s="33"/>
      <c r="H20" s="34"/>
      <c r="I20" s="26"/>
    </row>
    <row r="21" spans="1:9" ht="24.95" customHeight="1" x14ac:dyDescent="0.15">
      <c r="A21" s="24">
        <v>9</v>
      </c>
      <c r="B21" s="40" t="s">
        <v>41</v>
      </c>
      <c r="C21" s="26"/>
      <c r="D21" s="8"/>
      <c r="E21" s="33"/>
      <c r="F21" s="8"/>
      <c r="G21" s="33"/>
      <c r="H21" s="34"/>
      <c r="I21" s="26"/>
    </row>
    <row r="22" spans="1:9" ht="24.95" customHeight="1" x14ac:dyDescent="0.15">
      <c r="A22" s="26">
        <v>9.1</v>
      </c>
      <c r="B22" s="30" t="s">
        <v>33</v>
      </c>
      <c r="C22" s="26" t="s">
        <v>34</v>
      </c>
      <c r="D22" s="8">
        <v>523</v>
      </c>
      <c r="E22" s="33">
        <v>12</v>
      </c>
      <c r="F22" s="8">
        <f t="shared" si="0"/>
        <v>6276</v>
      </c>
      <c r="G22" s="33"/>
      <c r="H22" s="34"/>
      <c r="I22" s="26"/>
    </row>
    <row r="23" spans="1:9" ht="24.95" customHeight="1" x14ac:dyDescent="0.15">
      <c r="A23" s="24">
        <v>10</v>
      </c>
      <c r="B23" s="40" t="s">
        <v>42</v>
      </c>
      <c r="C23" s="26"/>
      <c r="D23" s="8"/>
      <c r="E23" s="33"/>
      <c r="F23" s="8"/>
      <c r="G23" s="33"/>
      <c r="H23" s="34"/>
      <c r="I23" s="26"/>
    </row>
    <row r="24" spans="1:9" ht="24.95" customHeight="1" x14ac:dyDescent="0.15">
      <c r="A24" s="26">
        <v>10.1</v>
      </c>
      <c r="B24" s="30" t="s">
        <v>43</v>
      </c>
      <c r="C24" s="26" t="s">
        <v>24</v>
      </c>
      <c r="D24" s="8">
        <v>7502.8</v>
      </c>
      <c r="E24" s="33">
        <v>4</v>
      </c>
      <c r="F24" s="8">
        <f t="shared" si="0"/>
        <v>30011.200000000001</v>
      </c>
      <c r="G24" s="33"/>
      <c r="H24" s="34"/>
      <c r="I24" s="26"/>
    </row>
    <row r="25" spans="1:9" ht="24.95" customHeight="1" x14ac:dyDescent="0.15">
      <c r="A25" s="24">
        <v>11</v>
      </c>
      <c r="B25" s="40" t="s">
        <v>44</v>
      </c>
      <c r="C25" s="26"/>
      <c r="D25" s="8"/>
      <c r="E25" s="33"/>
      <c r="F25" s="8"/>
      <c r="G25" s="33"/>
      <c r="H25" s="34"/>
      <c r="I25" s="26"/>
    </row>
    <row r="26" spans="1:9" ht="24.95" customHeight="1" x14ac:dyDescent="0.15">
      <c r="A26" s="26">
        <v>11.1</v>
      </c>
      <c r="B26" s="30" t="s">
        <v>45</v>
      </c>
      <c r="C26" s="26" t="s">
        <v>39</v>
      </c>
      <c r="D26" s="8">
        <v>232</v>
      </c>
      <c r="E26" s="33">
        <v>1</v>
      </c>
      <c r="F26" s="8">
        <f t="shared" si="0"/>
        <v>232</v>
      </c>
      <c r="G26" s="33"/>
      <c r="H26" s="34"/>
      <c r="I26" s="26"/>
    </row>
    <row r="27" spans="1:9" ht="24.95" customHeight="1" x14ac:dyDescent="0.15">
      <c r="A27" s="24">
        <v>12</v>
      </c>
      <c r="B27" s="40" t="s">
        <v>46</v>
      </c>
      <c r="C27" s="26"/>
      <c r="D27" s="8"/>
      <c r="E27" s="33"/>
      <c r="F27" s="8"/>
      <c r="G27" s="33"/>
      <c r="H27" s="34"/>
      <c r="I27" s="26"/>
    </row>
    <row r="28" spans="1:9" ht="24.95" customHeight="1" x14ac:dyDescent="0.15">
      <c r="A28" s="26">
        <v>12.1</v>
      </c>
      <c r="B28" s="30" t="s">
        <v>45</v>
      </c>
      <c r="C28" s="26" t="s">
        <v>39</v>
      </c>
      <c r="D28" s="8">
        <v>1967</v>
      </c>
      <c r="E28" s="33">
        <v>1</v>
      </c>
      <c r="F28" s="8">
        <f t="shared" si="0"/>
        <v>1967</v>
      </c>
      <c r="G28" s="33"/>
      <c r="H28" s="34"/>
      <c r="I28" s="26"/>
    </row>
    <row r="29" spans="1:9" ht="24.95" customHeight="1" x14ac:dyDescent="0.15">
      <c r="A29" s="24">
        <v>13</v>
      </c>
      <c r="B29" s="40" t="s">
        <v>47</v>
      </c>
      <c r="C29" s="26"/>
      <c r="D29" s="8"/>
      <c r="E29" s="33"/>
      <c r="F29" s="8"/>
      <c r="G29" s="33"/>
      <c r="H29" s="34"/>
      <c r="I29" s="26"/>
    </row>
    <row r="30" spans="1:9" ht="24.95" customHeight="1" x14ac:dyDescent="0.15">
      <c r="A30" s="26">
        <v>13.1</v>
      </c>
      <c r="B30" s="30" t="s">
        <v>27</v>
      </c>
      <c r="C30" s="26" t="s">
        <v>29</v>
      </c>
      <c r="D30" s="8">
        <v>1775</v>
      </c>
      <c r="E30" s="33">
        <v>36</v>
      </c>
      <c r="F30" s="8">
        <f t="shared" si="0"/>
        <v>63900</v>
      </c>
      <c r="G30" s="33"/>
      <c r="H30" s="34"/>
      <c r="I30" s="26"/>
    </row>
    <row r="31" spans="1:9" ht="24.95" customHeight="1" x14ac:dyDescent="0.15">
      <c r="A31" s="24">
        <v>14</v>
      </c>
      <c r="B31" s="40" t="s">
        <v>48</v>
      </c>
      <c r="C31" s="26"/>
      <c r="D31" s="8"/>
      <c r="E31" s="33"/>
      <c r="F31" s="8"/>
      <c r="G31" s="33"/>
      <c r="H31" s="34"/>
      <c r="I31" s="26"/>
    </row>
    <row r="32" spans="1:9" ht="24.95" customHeight="1" x14ac:dyDescent="0.15">
      <c r="A32" s="26">
        <v>14.1</v>
      </c>
      <c r="B32" s="30" t="s">
        <v>49</v>
      </c>
      <c r="C32" s="26" t="s">
        <v>29</v>
      </c>
      <c r="D32" s="8">
        <v>175261.77</v>
      </c>
      <c r="E32" s="33">
        <v>60</v>
      </c>
      <c r="F32" s="8">
        <f t="shared" si="0"/>
        <v>10515706.199999999</v>
      </c>
      <c r="G32" s="33"/>
      <c r="H32" s="34"/>
      <c r="I32" s="26"/>
    </row>
    <row r="33" spans="1:9" ht="24.95" customHeight="1" x14ac:dyDescent="0.15">
      <c r="A33" s="24">
        <v>15</v>
      </c>
      <c r="B33" s="40" t="s">
        <v>50</v>
      </c>
      <c r="C33" s="26"/>
      <c r="D33" s="8"/>
      <c r="E33" s="33"/>
      <c r="F33" s="8"/>
      <c r="G33" s="33"/>
      <c r="H33" s="34"/>
      <c r="I33" s="26"/>
    </row>
    <row r="34" spans="1:9" ht="24.95" customHeight="1" x14ac:dyDescent="0.15">
      <c r="A34" s="26">
        <v>15.1</v>
      </c>
      <c r="B34" s="30" t="s">
        <v>27</v>
      </c>
      <c r="C34" s="26" t="s">
        <v>29</v>
      </c>
      <c r="D34" s="8">
        <v>33426</v>
      </c>
      <c r="E34" s="33">
        <v>36</v>
      </c>
      <c r="F34" s="8">
        <f t="shared" si="0"/>
        <v>1203336</v>
      </c>
      <c r="G34" s="33"/>
      <c r="H34" s="34"/>
      <c r="I34" s="26"/>
    </row>
    <row r="35" spans="1:9" ht="24.95" customHeight="1" x14ac:dyDescent="0.15">
      <c r="A35" s="24">
        <v>16</v>
      </c>
      <c r="B35" s="40" t="s">
        <v>51</v>
      </c>
      <c r="C35" s="26"/>
      <c r="D35" s="8"/>
      <c r="E35" s="33"/>
      <c r="F35" s="8"/>
      <c r="G35" s="33"/>
      <c r="H35" s="34"/>
      <c r="I35" s="26"/>
    </row>
    <row r="36" spans="1:9" ht="24.95" customHeight="1" x14ac:dyDescent="0.15">
      <c r="A36" s="26">
        <v>16.100000000000001</v>
      </c>
      <c r="B36" s="30" t="s">
        <v>52</v>
      </c>
      <c r="C36" s="26" t="s">
        <v>24</v>
      </c>
      <c r="D36" s="8">
        <v>310</v>
      </c>
      <c r="E36" s="33">
        <v>36</v>
      </c>
      <c r="F36" s="8">
        <f t="shared" ref="F36:F50" si="1">D36*E36</f>
        <v>11160</v>
      </c>
      <c r="G36" s="33"/>
      <c r="H36" s="34"/>
      <c r="I36" s="26"/>
    </row>
    <row r="37" spans="1:9" ht="24.95" customHeight="1" x14ac:dyDescent="0.15">
      <c r="A37" s="24">
        <v>17</v>
      </c>
      <c r="B37" s="40" t="s">
        <v>53</v>
      </c>
      <c r="C37" s="26"/>
      <c r="D37" s="8"/>
      <c r="E37" s="33"/>
      <c r="F37" s="8"/>
      <c r="G37" s="33"/>
      <c r="H37" s="34"/>
      <c r="I37" s="26"/>
    </row>
    <row r="38" spans="1:9" ht="24.95" customHeight="1" x14ac:dyDescent="0.15">
      <c r="A38" s="26">
        <v>17.100000000000001</v>
      </c>
      <c r="B38" s="30" t="s">
        <v>27</v>
      </c>
      <c r="C38" s="26" t="s">
        <v>34</v>
      </c>
      <c r="D38" s="8">
        <v>21</v>
      </c>
      <c r="E38" s="33">
        <v>4</v>
      </c>
      <c r="F38" s="8">
        <f t="shared" si="1"/>
        <v>84</v>
      </c>
      <c r="G38" s="33"/>
      <c r="H38" s="34"/>
      <c r="I38" s="26"/>
    </row>
    <row r="39" spans="1:9" ht="24.95" customHeight="1" x14ac:dyDescent="0.15">
      <c r="A39" s="24">
        <v>18</v>
      </c>
      <c r="B39" s="40" t="s">
        <v>54</v>
      </c>
      <c r="C39" s="26"/>
      <c r="D39" s="8"/>
      <c r="E39" s="33"/>
      <c r="F39" s="8"/>
      <c r="G39" s="33"/>
      <c r="H39" s="34"/>
      <c r="I39" s="26"/>
    </row>
    <row r="40" spans="1:9" ht="24.95" customHeight="1" x14ac:dyDescent="0.15">
      <c r="A40" s="26">
        <v>18.100000000000001</v>
      </c>
      <c r="B40" s="30" t="s">
        <v>27</v>
      </c>
      <c r="C40" s="26" t="s">
        <v>34</v>
      </c>
      <c r="D40" s="8">
        <v>5</v>
      </c>
      <c r="E40" s="33">
        <v>12</v>
      </c>
      <c r="F40" s="8">
        <f t="shared" si="1"/>
        <v>60</v>
      </c>
      <c r="G40" s="33"/>
      <c r="H40" s="34"/>
      <c r="I40" s="26"/>
    </row>
    <row r="41" spans="1:9" ht="24.95" customHeight="1" x14ac:dyDescent="0.15">
      <c r="A41" s="24">
        <v>19</v>
      </c>
      <c r="B41" s="40" t="s">
        <v>55</v>
      </c>
      <c r="C41" s="26"/>
      <c r="D41" s="8"/>
      <c r="E41" s="33"/>
      <c r="F41" s="8"/>
      <c r="G41" s="33"/>
      <c r="H41" s="34"/>
      <c r="I41" s="26"/>
    </row>
    <row r="42" spans="1:9" ht="24.95" customHeight="1" x14ac:dyDescent="0.15">
      <c r="A42" s="26">
        <v>19.100000000000001</v>
      </c>
      <c r="B42" s="30" t="s">
        <v>52</v>
      </c>
      <c r="C42" s="26" t="s">
        <v>29</v>
      </c>
      <c r="D42" s="8">
        <v>26</v>
      </c>
      <c r="E42" s="33">
        <v>36</v>
      </c>
      <c r="F42" s="8">
        <f t="shared" si="1"/>
        <v>936</v>
      </c>
      <c r="G42" s="33"/>
      <c r="H42" s="34"/>
      <c r="I42" s="26"/>
    </row>
    <row r="43" spans="1:9" ht="24.95" customHeight="1" x14ac:dyDescent="0.15">
      <c r="A43" s="24">
        <v>20</v>
      </c>
      <c r="B43" s="40" t="s">
        <v>56</v>
      </c>
      <c r="C43" s="26"/>
      <c r="D43" s="8"/>
      <c r="E43" s="33"/>
      <c r="F43" s="8"/>
      <c r="G43" s="33"/>
      <c r="H43" s="34"/>
      <c r="I43" s="24"/>
    </row>
    <row r="44" spans="1:9" ht="24.95" customHeight="1" x14ac:dyDescent="0.15">
      <c r="A44" s="26">
        <v>20.100000000000001</v>
      </c>
      <c r="B44" s="30" t="s">
        <v>57</v>
      </c>
      <c r="C44" s="26" t="s">
        <v>29</v>
      </c>
      <c r="D44" s="8">
        <v>274280.44</v>
      </c>
      <c r="E44" s="33">
        <v>3</v>
      </c>
      <c r="F44" s="8">
        <f t="shared" si="1"/>
        <v>822841.32</v>
      </c>
      <c r="G44" s="33"/>
      <c r="H44" s="34"/>
      <c r="I44" s="24"/>
    </row>
    <row r="45" spans="1:9" ht="24.95" customHeight="1" x14ac:dyDescent="0.15">
      <c r="A45" s="24">
        <v>21</v>
      </c>
      <c r="B45" s="40" t="s">
        <v>58</v>
      </c>
      <c r="C45" s="26"/>
      <c r="D45" s="8"/>
      <c r="E45" s="33"/>
      <c r="F45" s="8"/>
      <c r="G45" s="33"/>
      <c r="H45" s="34"/>
      <c r="I45" s="24"/>
    </row>
    <row r="46" spans="1:9" ht="24.95" customHeight="1" x14ac:dyDescent="0.15">
      <c r="A46" s="26">
        <v>21.1</v>
      </c>
      <c r="B46" s="30" t="s">
        <v>57</v>
      </c>
      <c r="C46" s="26" t="s">
        <v>29</v>
      </c>
      <c r="D46" s="8">
        <v>6489.41</v>
      </c>
      <c r="E46" s="33">
        <v>6</v>
      </c>
      <c r="F46" s="8">
        <f t="shared" si="1"/>
        <v>38936.46</v>
      </c>
      <c r="G46" s="33"/>
      <c r="H46" s="34"/>
      <c r="I46" s="24"/>
    </row>
    <row r="47" spans="1:9" ht="24.95" customHeight="1" x14ac:dyDescent="0.15">
      <c r="A47" s="24">
        <v>22</v>
      </c>
      <c r="B47" s="40" t="s">
        <v>59</v>
      </c>
      <c r="C47" s="26"/>
      <c r="D47" s="8"/>
      <c r="E47" s="33"/>
      <c r="F47" s="8"/>
      <c r="G47" s="33"/>
      <c r="H47" s="34"/>
      <c r="I47" s="24"/>
    </row>
    <row r="48" spans="1:9" ht="24.95" customHeight="1" x14ac:dyDescent="0.15">
      <c r="A48" s="26">
        <v>22.1</v>
      </c>
      <c r="B48" s="30" t="s">
        <v>27</v>
      </c>
      <c r="C48" s="26" t="s">
        <v>37</v>
      </c>
      <c r="D48" s="8">
        <v>1880</v>
      </c>
      <c r="E48" s="33">
        <v>36</v>
      </c>
      <c r="F48" s="8">
        <f t="shared" si="1"/>
        <v>67680</v>
      </c>
      <c r="G48" s="33"/>
      <c r="H48" s="34"/>
      <c r="I48" s="24"/>
    </row>
    <row r="49" spans="1:9" ht="24.95" customHeight="1" x14ac:dyDescent="0.15">
      <c r="A49" s="24">
        <v>23</v>
      </c>
      <c r="B49" s="40" t="s">
        <v>60</v>
      </c>
      <c r="C49" s="26"/>
      <c r="D49" s="8"/>
      <c r="E49" s="33"/>
      <c r="F49" s="8"/>
      <c r="G49" s="33"/>
      <c r="H49" s="34"/>
      <c r="I49" s="26"/>
    </row>
    <row r="50" spans="1:9" ht="24.95" customHeight="1" x14ac:dyDescent="0.15">
      <c r="A50" s="26">
        <v>23.1</v>
      </c>
      <c r="B50" s="30" t="s">
        <v>27</v>
      </c>
      <c r="C50" s="26" t="s">
        <v>24</v>
      </c>
      <c r="D50" s="8">
        <v>1532</v>
      </c>
      <c r="E50" s="33">
        <v>36</v>
      </c>
      <c r="F50" s="8">
        <f t="shared" si="1"/>
        <v>55152</v>
      </c>
      <c r="G50" s="33"/>
      <c r="H50" s="34"/>
      <c r="I50" s="26"/>
    </row>
    <row r="51" spans="1:9" ht="24.95" customHeight="1" x14ac:dyDescent="0.15">
      <c r="A51" s="24">
        <v>24</v>
      </c>
      <c r="B51" s="40" t="s">
        <v>61</v>
      </c>
      <c r="C51" s="26"/>
      <c r="D51" s="8"/>
      <c r="E51" s="33"/>
      <c r="F51" s="8"/>
      <c r="G51" s="33"/>
      <c r="H51" s="34"/>
      <c r="I51" s="37"/>
    </row>
    <row r="52" spans="1:9" ht="24.95" customHeight="1" x14ac:dyDescent="0.15">
      <c r="A52" s="26">
        <v>24.1</v>
      </c>
      <c r="B52" s="30" t="s">
        <v>27</v>
      </c>
      <c r="C52" s="26" t="s">
        <v>62</v>
      </c>
      <c r="D52" s="8">
        <v>582</v>
      </c>
      <c r="E52" s="33">
        <v>36</v>
      </c>
      <c r="F52" s="8">
        <f>D52*E52</f>
        <v>20952</v>
      </c>
      <c r="G52" s="33"/>
      <c r="H52" s="34"/>
      <c r="I52" s="37"/>
    </row>
    <row r="53" spans="1:9" ht="24.95" customHeight="1" x14ac:dyDescent="0.15">
      <c r="A53" s="24">
        <v>25</v>
      </c>
      <c r="B53" s="40" t="s">
        <v>63</v>
      </c>
      <c r="C53" s="26"/>
      <c r="D53" s="8"/>
      <c r="E53" s="33"/>
      <c r="F53" s="8"/>
      <c r="G53" s="33"/>
      <c r="H53" s="34"/>
      <c r="I53" s="37"/>
    </row>
    <row r="54" spans="1:9" ht="24.95" customHeight="1" x14ac:dyDescent="0.15">
      <c r="A54" s="26">
        <v>25.1</v>
      </c>
      <c r="B54" s="30" t="s">
        <v>27</v>
      </c>
      <c r="C54" s="26" t="s">
        <v>62</v>
      </c>
      <c r="D54" s="8">
        <v>573</v>
      </c>
      <c r="E54" s="33">
        <v>36</v>
      </c>
      <c r="F54" s="8">
        <f>D54*E54</f>
        <v>20628</v>
      </c>
      <c r="G54" s="33"/>
      <c r="H54" s="34"/>
      <c r="I54" s="37"/>
    </row>
    <row r="55" spans="1:9" ht="24.95" customHeight="1" x14ac:dyDescent="0.15">
      <c r="A55" s="24"/>
      <c r="B55" s="24" t="s">
        <v>124</v>
      </c>
      <c r="C55" s="26"/>
      <c r="D55" s="8"/>
      <c r="E55" s="33"/>
      <c r="F55" s="8"/>
      <c r="G55" s="33"/>
      <c r="H55" s="29"/>
      <c r="I55" s="37"/>
    </row>
  </sheetData>
  <sheetProtection algorithmName="SHA-512" hashValue="P11vrPcXSuIjt3hRq0fYrXV4UnbcmfeqEJkB5D/T44Xt0EaEsEcW9PmSa9XXiziCDgKLBYwQNyk+ixbBLj8okg==" saltValue="8KQIeFC6wY8DhNqckmh4fg==" spinCount="100000" sheet="1" objects="1" scenarios="1" formatColumns="0" formatRows="0"/>
  <protectedRanges>
    <protectedRange sqref="G4:H55" name="区域1"/>
  </protectedRanges>
  <mergeCells count="4">
    <mergeCell ref="A1:I1"/>
    <mergeCell ref="A2:A3"/>
    <mergeCell ref="B2:B3"/>
    <mergeCell ref="C2:C3"/>
  </mergeCells>
  <phoneticPr fontId="11" type="noConversion"/>
  <conditionalFormatting sqref="D32">
    <cfRule type="cellIs" dxfId="15" priority="1" operator="equal">
      <formula>#REF!</formula>
    </cfRule>
  </conditionalFormatting>
  <printOptions horizontalCentered="1"/>
  <pageMargins left="0.39370078740157483" right="0.39370078740157483" top="0.39370078740157483" bottom="0.39370078740157483" header="0.19685039370078741" footer="0.19685039370078741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8"/>
  <sheetViews>
    <sheetView workbookViewId="0">
      <pane ySplit="3" topLeftCell="A4" activePane="bottomLeft" state="frozen"/>
      <selection pane="bottomLeft" activeCell="G4" sqref="G4"/>
    </sheetView>
  </sheetViews>
  <sheetFormatPr defaultColWidth="9" defaultRowHeight="13.5" x14ac:dyDescent="0.15"/>
  <cols>
    <col min="1" max="1" width="5.625" style="18" customWidth="1"/>
    <col min="2" max="2" width="30.625" style="22" customWidth="1"/>
    <col min="3" max="3" width="8.625" style="18" customWidth="1"/>
    <col min="4" max="4" width="12.625" style="19" customWidth="1"/>
    <col min="5" max="5" width="12.625" style="20" customWidth="1"/>
    <col min="6" max="6" width="12.625" style="21" customWidth="1"/>
    <col min="7" max="7" width="12.625" style="46" customWidth="1"/>
    <col min="8" max="8" width="14.625" style="45" customWidth="1"/>
    <col min="9" max="9" width="33.625" style="22" customWidth="1"/>
    <col min="10" max="10" width="12.625" style="18"/>
    <col min="11" max="16384" width="9" style="18"/>
  </cols>
  <sheetData>
    <row r="1" spans="1:9" ht="35.1" customHeight="1" x14ac:dyDescent="0.15">
      <c r="A1" s="60" t="s">
        <v>64</v>
      </c>
      <c r="B1" s="60"/>
      <c r="C1" s="60"/>
      <c r="D1" s="61"/>
      <c r="E1" s="62"/>
      <c r="F1" s="60"/>
      <c r="G1" s="60"/>
      <c r="H1" s="60"/>
      <c r="I1" s="63"/>
    </row>
    <row r="2" spans="1:9" ht="30" customHeight="1" x14ac:dyDescent="0.15">
      <c r="A2" s="58" t="s">
        <v>1</v>
      </c>
      <c r="B2" s="58" t="s">
        <v>9</v>
      </c>
      <c r="C2" s="58" t="s">
        <v>10</v>
      </c>
      <c r="D2" s="23" t="s">
        <v>11</v>
      </c>
      <c r="E2" s="2" t="s">
        <v>65</v>
      </c>
      <c r="F2" s="24" t="s">
        <v>13</v>
      </c>
      <c r="G2" s="24" t="s">
        <v>14</v>
      </c>
      <c r="H2" s="44" t="s">
        <v>15</v>
      </c>
      <c r="I2" s="58" t="s">
        <v>16</v>
      </c>
    </row>
    <row r="3" spans="1:9" ht="20.100000000000001" customHeight="1" x14ac:dyDescent="0.15">
      <c r="A3" s="59"/>
      <c r="B3" s="59"/>
      <c r="C3" s="59"/>
      <c r="D3" s="23" t="s">
        <v>17</v>
      </c>
      <c r="E3" s="25" t="s">
        <v>18</v>
      </c>
      <c r="F3" s="24" t="s">
        <v>19</v>
      </c>
      <c r="G3" s="24" t="s">
        <v>20</v>
      </c>
      <c r="H3" s="44" t="s">
        <v>21</v>
      </c>
      <c r="I3" s="59"/>
    </row>
    <row r="4" spans="1:9" ht="24.95" customHeight="1" x14ac:dyDescent="0.15">
      <c r="A4" s="26">
        <v>1</v>
      </c>
      <c r="B4" s="30" t="s">
        <v>66</v>
      </c>
      <c r="C4" s="26" t="s">
        <v>29</v>
      </c>
      <c r="D4" s="8">
        <v>25207</v>
      </c>
      <c r="E4" s="27">
        <v>5.0000000000000001E-3</v>
      </c>
      <c r="F4" s="8">
        <f>ROUND(D4*E4,2)</f>
        <v>126.04</v>
      </c>
      <c r="G4" s="28"/>
      <c r="H4" s="29"/>
      <c r="I4" s="30" t="s">
        <v>67</v>
      </c>
    </row>
    <row r="5" spans="1:9" ht="24.95" customHeight="1" x14ac:dyDescent="0.15">
      <c r="A5" s="26">
        <v>2</v>
      </c>
      <c r="B5" s="30" t="s">
        <v>68</v>
      </c>
      <c r="C5" s="26" t="s">
        <v>29</v>
      </c>
      <c r="D5" s="8">
        <v>25207</v>
      </c>
      <c r="E5" s="27">
        <v>0.06</v>
      </c>
      <c r="F5" s="8">
        <f t="shared" ref="F5:F10" si="0">ROUND(D5*E5,2)</f>
        <v>1512.42</v>
      </c>
      <c r="G5" s="28"/>
      <c r="H5" s="29"/>
      <c r="I5" s="30" t="s">
        <v>69</v>
      </c>
    </row>
    <row r="6" spans="1:9" ht="24.95" customHeight="1" x14ac:dyDescent="0.15">
      <c r="A6" s="26">
        <v>3</v>
      </c>
      <c r="B6" s="41" t="s">
        <v>70</v>
      </c>
      <c r="C6" s="31" t="s">
        <v>29</v>
      </c>
      <c r="D6" s="8">
        <f>119390+11769+15331</f>
        <v>146490</v>
      </c>
      <c r="E6" s="27">
        <v>5.0000000000000001E-3</v>
      </c>
      <c r="F6" s="8">
        <f t="shared" si="0"/>
        <v>732.45</v>
      </c>
      <c r="G6" s="28"/>
      <c r="H6" s="29"/>
      <c r="I6" s="30" t="s">
        <v>71</v>
      </c>
    </row>
    <row r="7" spans="1:9" ht="24.95" customHeight="1" x14ac:dyDescent="0.15">
      <c r="A7" s="26">
        <v>4</v>
      </c>
      <c r="B7" s="41" t="s">
        <v>72</v>
      </c>
      <c r="C7" s="31" t="s">
        <v>29</v>
      </c>
      <c r="D7" s="8">
        <f>119390+11769+15331</f>
        <v>146490</v>
      </c>
      <c r="E7" s="27">
        <v>0.02</v>
      </c>
      <c r="F7" s="8">
        <f t="shared" si="0"/>
        <v>2929.8</v>
      </c>
      <c r="G7" s="28"/>
      <c r="H7" s="29"/>
      <c r="I7" s="30" t="s">
        <v>73</v>
      </c>
    </row>
    <row r="8" spans="1:9" ht="24.95" customHeight="1" x14ac:dyDescent="0.15">
      <c r="A8" s="26">
        <v>5</v>
      </c>
      <c r="B8" s="30" t="s">
        <v>74</v>
      </c>
      <c r="C8" s="26" t="s">
        <v>29</v>
      </c>
      <c r="D8" s="8">
        <v>175261.77</v>
      </c>
      <c r="E8" s="27">
        <v>2.0000000000000001E-4</v>
      </c>
      <c r="F8" s="8">
        <f t="shared" si="0"/>
        <v>35.049999999999997</v>
      </c>
      <c r="G8" s="28"/>
      <c r="H8" s="29"/>
      <c r="I8" s="30" t="s">
        <v>75</v>
      </c>
    </row>
    <row r="9" spans="1:9" ht="24.95" customHeight="1" x14ac:dyDescent="0.15">
      <c r="A9" s="26">
        <v>6</v>
      </c>
      <c r="B9" s="41" t="s">
        <v>76</v>
      </c>
      <c r="C9" s="31" t="s">
        <v>29</v>
      </c>
      <c r="D9" s="8">
        <v>175261.77</v>
      </c>
      <c r="E9" s="27">
        <v>1E-3</v>
      </c>
      <c r="F9" s="8">
        <f t="shared" si="0"/>
        <v>175.26</v>
      </c>
      <c r="G9" s="28"/>
      <c r="H9" s="29"/>
      <c r="I9" s="30" t="s">
        <v>77</v>
      </c>
    </row>
    <row r="10" spans="1:9" ht="24.95" customHeight="1" x14ac:dyDescent="0.15">
      <c r="A10" s="26">
        <v>7</v>
      </c>
      <c r="B10" s="41" t="s">
        <v>78</v>
      </c>
      <c r="C10" s="31" t="s">
        <v>29</v>
      </c>
      <c r="D10" s="8">
        <v>175261.77</v>
      </c>
      <c r="E10" s="27">
        <v>1E-3</v>
      </c>
      <c r="F10" s="8">
        <f t="shared" si="0"/>
        <v>175.26</v>
      </c>
      <c r="G10" s="28"/>
      <c r="H10" s="29"/>
      <c r="I10" s="30" t="s">
        <v>79</v>
      </c>
    </row>
    <row r="11" spans="1:9" ht="24.95" customHeight="1" x14ac:dyDescent="0.15">
      <c r="A11" s="26">
        <v>8</v>
      </c>
      <c r="B11" s="30" t="s">
        <v>80</v>
      </c>
      <c r="C11" s="26" t="s">
        <v>29</v>
      </c>
      <c r="D11" s="8">
        <v>2</v>
      </c>
      <c r="E11" s="27" t="s">
        <v>81</v>
      </c>
      <c r="F11" s="8">
        <f>D11</f>
        <v>2</v>
      </c>
      <c r="G11" s="28"/>
      <c r="H11" s="29"/>
      <c r="I11" s="30" t="s">
        <v>82</v>
      </c>
    </row>
    <row r="12" spans="1:9" ht="24.95" customHeight="1" x14ac:dyDescent="0.15">
      <c r="A12" s="26">
        <v>9</v>
      </c>
      <c r="B12" s="30" t="s">
        <v>83</v>
      </c>
      <c r="C12" s="26" t="s">
        <v>29</v>
      </c>
      <c r="D12" s="8">
        <v>2</v>
      </c>
      <c r="E12" s="27" t="s">
        <v>81</v>
      </c>
      <c r="F12" s="8">
        <f t="shared" ref="F12:F15" si="1">D12</f>
        <v>2</v>
      </c>
      <c r="G12" s="28"/>
      <c r="H12" s="29"/>
      <c r="I12" s="30" t="s">
        <v>84</v>
      </c>
    </row>
    <row r="13" spans="1:9" ht="24.95" customHeight="1" x14ac:dyDescent="0.15">
      <c r="A13" s="26">
        <v>10</v>
      </c>
      <c r="B13" s="41" t="s">
        <v>85</v>
      </c>
      <c r="C13" s="31" t="s">
        <v>24</v>
      </c>
      <c r="D13" s="8">
        <v>2</v>
      </c>
      <c r="E13" s="27" t="s">
        <v>81</v>
      </c>
      <c r="F13" s="8">
        <f t="shared" si="1"/>
        <v>2</v>
      </c>
      <c r="G13" s="28"/>
      <c r="H13" s="29"/>
      <c r="I13" s="30" t="s">
        <v>86</v>
      </c>
    </row>
    <row r="14" spans="1:9" ht="24.95" customHeight="1" x14ac:dyDescent="0.15">
      <c r="A14" s="26">
        <v>11</v>
      </c>
      <c r="B14" s="41" t="s">
        <v>87</v>
      </c>
      <c r="C14" s="31" t="s">
        <v>24</v>
      </c>
      <c r="D14" s="8">
        <v>2</v>
      </c>
      <c r="E14" s="27" t="s">
        <v>81</v>
      </c>
      <c r="F14" s="8">
        <f t="shared" si="1"/>
        <v>2</v>
      </c>
      <c r="G14" s="28"/>
      <c r="H14" s="29"/>
      <c r="I14" s="30" t="s">
        <v>88</v>
      </c>
    </row>
    <row r="15" spans="1:9" ht="24.95" customHeight="1" x14ac:dyDescent="0.15">
      <c r="A15" s="26">
        <v>12</v>
      </c>
      <c r="B15" s="41" t="s">
        <v>89</v>
      </c>
      <c r="C15" s="31" t="s">
        <v>24</v>
      </c>
      <c r="D15" s="8">
        <v>2</v>
      </c>
      <c r="E15" s="27" t="s">
        <v>81</v>
      </c>
      <c r="F15" s="8">
        <f t="shared" si="1"/>
        <v>2</v>
      </c>
      <c r="G15" s="28"/>
      <c r="H15" s="29"/>
      <c r="I15" s="30" t="s">
        <v>90</v>
      </c>
    </row>
    <row r="16" spans="1:9" ht="24.95" customHeight="1" x14ac:dyDescent="0.15">
      <c r="A16" s="26">
        <v>13</v>
      </c>
      <c r="B16" s="30" t="s">
        <v>28</v>
      </c>
      <c r="C16" s="26" t="s">
        <v>91</v>
      </c>
      <c r="D16" s="8">
        <v>14608</v>
      </c>
      <c r="E16" s="27">
        <v>0.03</v>
      </c>
      <c r="F16" s="8">
        <f>ROUND(D16*E16,2)</f>
        <v>438.24</v>
      </c>
      <c r="G16" s="28"/>
      <c r="H16" s="29"/>
      <c r="I16" s="30" t="s">
        <v>92</v>
      </c>
    </row>
    <row r="17" spans="1:9" ht="24.95" customHeight="1" x14ac:dyDescent="0.15">
      <c r="A17" s="26">
        <v>14</v>
      </c>
      <c r="B17" s="41" t="s">
        <v>93</v>
      </c>
      <c r="C17" s="31" t="s">
        <v>94</v>
      </c>
      <c r="D17" s="8">
        <v>0.5</v>
      </c>
      <c r="E17" s="27" t="s">
        <v>81</v>
      </c>
      <c r="F17" s="8">
        <f>D17</f>
        <v>0.5</v>
      </c>
      <c r="G17" s="28"/>
      <c r="H17" s="29"/>
      <c r="I17" s="30" t="s">
        <v>95</v>
      </c>
    </row>
    <row r="18" spans="1:9" ht="24.95" customHeight="1" x14ac:dyDescent="0.15">
      <c r="A18" s="26">
        <v>15</v>
      </c>
      <c r="B18" s="30" t="s">
        <v>96</v>
      </c>
      <c r="C18" s="26" t="s">
        <v>24</v>
      </c>
      <c r="D18" s="8">
        <v>7502.8</v>
      </c>
      <c r="E18" s="27">
        <v>5.0000000000000001E-3</v>
      </c>
      <c r="F18" s="8">
        <f>ROUND(D18*E18,2)</f>
        <v>37.51</v>
      </c>
      <c r="G18" s="28"/>
      <c r="H18" s="29"/>
      <c r="I18" s="30" t="s">
        <v>92</v>
      </c>
    </row>
    <row r="19" spans="1:9" ht="24.95" customHeight="1" x14ac:dyDescent="0.15">
      <c r="A19" s="26">
        <v>16</v>
      </c>
      <c r="B19" s="41" t="s">
        <v>97</v>
      </c>
      <c r="C19" s="31" t="s">
        <v>24</v>
      </c>
      <c r="D19" s="8">
        <v>814</v>
      </c>
      <c r="E19" s="27">
        <v>1E-3</v>
      </c>
      <c r="F19" s="8">
        <f t="shared" ref="F19:F36" si="2">ROUND(D19*E19,2)</f>
        <v>0.81</v>
      </c>
      <c r="G19" s="28"/>
      <c r="H19" s="29"/>
      <c r="I19" s="30" t="s">
        <v>92</v>
      </c>
    </row>
    <row r="20" spans="1:9" ht="24.95" customHeight="1" x14ac:dyDescent="0.15">
      <c r="A20" s="26">
        <v>17</v>
      </c>
      <c r="B20" s="41" t="s">
        <v>98</v>
      </c>
      <c r="C20" s="31" t="s">
        <v>99</v>
      </c>
      <c r="D20" s="8">
        <v>4778</v>
      </c>
      <c r="E20" s="27">
        <v>1E-3</v>
      </c>
      <c r="F20" s="8">
        <f t="shared" si="2"/>
        <v>4.78</v>
      </c>
      <c r="G20" s="28"/>
      <c r="H20" s="29"/>
      <c r="I20" s="30" t="s">
        <v>92</v>
      </c>
    </row>
    <row r="21" spans="1:9" ht="24.95" customHeight="1" x14ac:dyDescent="0.15">
      <c r="A21" s="26">
        <v>18</v>
      </c>
      <c r="B21" s="30" t="s">
        <v>100</v>
      </c>
      <c r="C21" s="26" t="s">
        <v>29</v>
      </c>
      <c r="D21" s="8">
        <v>28901</v>
      </c>
      <c r="E21" s="27">
        <v>5.0000000000000001E-3</v>
      </c>
      <c r="F21" s="8">
        <f t="shared" si="2"/>
        <v>144.51</v>
      </c>
      <c r="G21" s="28"/>
      <c r="H21" s="29"/>
      <c r="I21" s="30" t="s">
        <v>92</v>
      </c>
    </row>
    <row r="22" spans="1:9" ht="24.95" customHeight="1" x14ac:dyDescent="0.15">
      <c r="A22" s="26">
        <v>19</v>
      </c>
      <c r="B22" s="30" t="s">
        <v>101</v>
      </c>
      <c r="C22" s="26" t="s">
        <v>29</v>
      </c>
      <c r="D22" s="8">
        <v>1911.2</v>
      </c>
      <c r="E22" s="27">
        <v>0.05</v>
      </c>
      <c r="F22" s="8">
        <f t="shared" si="2"/>
        <v>95.56</v>
      </c>
      <c r="G22" s="28"/>
      <c r="H22" s="29"/>
      <c r="I22" s="30" t="s">
        <v>92</v>
      </c>
    </row>
    <row r="23" spans="1:9" ht="24.95" customHeight="1" x14ac:dyDescent="0.15">
      <c r="A23" s="26">
        <v>20</v>
      </c>
      <c r="B23" s="30" t="s">
        <v>102</v>
      </c>
      <c r="C23" s="26" t="s">
        <v>103</v>
      </c>
      <c r="D23" s="8">
        <v>319</v>
      </c>
      <c r="E23" s="27">
        <v>0.08</v>
      </c>
      <c r="F23" s="8">
        <f t="shared" si="2"/>
        <v>25.52</v>
      </c>
      <c r="G23" s="28"/>
      <c r="H23" s="29"/>
      <c r="I23" s="30" t="s">
        <v>92</v>
      </c>
    </row>
    <row r="24" spans="1:9" ht="24.95" customHeight="1" x14ac:dyDescent="0.15">
      <c r="A24" s="26">
        <v>21</v>
      </c>
      <c r="B24" s="41" t="s">
        <v>104</v>
      </c>
      <c r="C24" s="31" t="s">
        <v>24</v>
      </c>
      <c r="D24" s="8">
        <v>1532</v>
      </c>
      <c r="E24" s="27">
        <v>0.06</v>
      </c>
      <c r="F24" s="8">
        <f t="shared" si="2"/>
        <v>91.92</v>
      </c>
      <c r="G24" s="28"/>
      <c r="H24" s="29"/>
      <c r="I24" s="30" t="s">
        <v>92</v>
      </c>
    </row>
    <row r="25" spans="1:9" ht="24.95" customHeight="1" x14ac:dyDescent="0.15">
      <c r="A25" s="26">
        <v>22</v>
      </c>
      <c r="B25" s="30" t="s">
        <v>105</v>
      </c>
      <c r="C25" s="26" t="s">
        <v>24</v>
      </c>
      <c r="D25" s="8">
        <v>7307</v>
      </c>
      <c r="E25" s="27">
        <v>0.02</v>
      </c>
      <c r="F25" s="8">
        <f t="shared" si="2"/>
        <v>146.13999999999999</v>
      </c>
      <c r="G25" s="28"/>
      <c r="H25" s="29"/>
      <c r="I25" s="30" t="s">
        <v>92</v>
      </c>
    </row>
    <row r="26" spans="1:9" s="17" customFormat="1" ht="24.95" customHeight="1" x14ac:dyDescent="0.15">
      <c r="A26" s="26">
        <v>23</v>
      </c>
      <c r="B26" s="30" t="s">
        <v>106</v>
      </c>
      <c r="C26" s="26" t="s">
        <v>39</v>
      </c>
      <c r="D26" s="8">
        <v>776</v>
      </c>
      <c r="E26" s="27">
        <v>0.02</v>
      </c>
      <c r="F26" s="8">
        <f t="shared" si="2"/>
        <v>15.52</v>
      </c>
      <c r="G26" s="28"/>
      <c r="H26" s="29"/>
      <c r="I26" s="30" t="s">
        <v>92</v>
      </c>
    </row>
    <row r="27" spans="1:9" ht="24.95" customHeight="1" x14ac:dyDescent="0.15">
      <c r="A27" s="26">
        <v>24</v>
      </c>
      <c r="B27" s="30" t="s">
        <v>59</v>
      </c>
      <c r="C27" s="26" t="s">
        <v>39</v>
      </c>
      <c r="D27" s="8">
        <v>1880</v>
      </c>
      <c r="E27" s="27">
        <v>0.15</v>
      </c>
      <c r="F27" s="8">
        <f t="shared" si="2"/>
        <v>282</v>
      </c>
      <c r="G27" s="28"/>
      <c r="H27" s="29"/>
      <c r="I27" s="30" t="s">
        <v>92</v>
      </c>
    </row>
    <row r="28" spans="1:9" ht="24.95" customHeight="1" x14ac:dyDescent="0.15">
      <c r="A28" s="26">
        <v>25</v>
      </c>
      <c r="B28" s="30" t="s">
        <v>107</v>
      </c>
      <c r="C28" s="26" t="s">
        <v>39</v>
      </c>
      <c r="D28" s="8">
        <v>655</v>
      </c>
      <c r="E28" s="27">
        <v>0.15</v>
      </c>
      <c r="F28" s="8">
        <f t="shared" si="2"/>
        <v>98.25</v>
      </c>
      <c r="G28" s="28"/>
      <c r="H28" s="29"/>
      <c r="I28" s="30" t="s">
        <v>92</v>
      </c>
    </row>
    <row r="29" spans="1:9" ht="24.95" customHeight="1" x14ac:dyDescent="0.15">
      <c r="A29" s="26">
        <v>26</v>
      </c>
      <c r="B29" s="30" t="s">
        <v>38</v>
      </c>
      <c r="C29" s="26" t="s">
        <v>39</v>
      </c>
      <c r="D29" s="8">
        <v>5</v>
      </c>
      <c r="E29" s="27">
        <v>0.15</v>
      </c>
      <c r="F29" s="8">
        <f t="shared" si="2"/>
        <v>0.75</v>
      </c>
      <c r="G29" s="28"/>
      <c r="H29" s="29"/>
      <c r="I29" s="30" t="s">
        <v>92</v>
      </c>
    </row>
    <row r="30" spans="1:9" ht="24.95" customHeight="1" x14ac:dyDescent="0.15">
      <c r="A30" s="26">
        <v>27</v>
      </c>
      <c r="B30" s="30" t="s">
        <v>51</v>
      </c>
      <c r="C30" s="26" t="s">
        <v>24</v>
      </c>
      <c r="D30" s="8">
        <v>310</v>
      </c>
      <c r="E30" s="27">
        <v>5.0000000000000001E-3</v>
      </c>
      <c r="F30" s="8">
        <f t="shared" si="2"/>
        <v>1.55</v>
      </c>
      <c r="G30" s="28"/>
      <c r="H30" s="29"/>
      <c r="I30" s="30" t="s">
        <v>92</v>
      </c>
    </row>
    <row r="31" spans="1:9" ht="24.95" customHeight="1" x14ac:dyDescent="0.15">
      <c r="A31" s="26">
        <v>28</v>
      </c>
      <c r="B31" s="41" t="s">
        <v>108</v>
      </c>
      <c r="C31" s="31" t="s">
        <v>29</v>
      </c>
      <c r="D31" s="8">
        <v>1775</v>
      </c>
      <c r="E31" s="27">
        <v>2.5000000000000001E-2</v>
      </c>
      <c r="F31" s="8">
        <f t="shared" si="2"/>
        <v>44.38</v>
      </c>
      <c r="G31" s="28"/>
      <c r="H31" s="29"/>
      <c r="I31" s="30" t="s">
        <v>92</v>
      </c>
    </row>
    <row r="32" spans="1:9" ht="24.95" customHeight="1" x14ac:dyDescent="0.15">
      <c r="A32" s="26">
        <v>29</v>
      </c>
      <c r="B32" s="41" t="s">
        <v>109</v>
      </c>
      <c r="C32" s="31" t="s">
        <v>99</v>
      </c>
      <c r="D32" s="8">
        <v>1185</v>
      </c>
      <c r="E32" s="27">
        <v>5.0000000000000001E-3</v>
      </c>
      <c r="F32" s="8">
        <f t="shared" si="2"/>
        <v>5.93</v>
      </c>
      <c r="G32" s="28"/>
      <c r="H32" s="29"/>
      <c r="I32" s="30" t="s">
        <v>92</v>
      </c>
    </row>
    <row r="33" spans="1:9" ht="24.95" customHeight="1" x14ac:dyDescent="0.15">
      <c r="A33" s="26">
        <v>30</v>
      </c>
      <c r="B33" s="30" t="s">
        <v>110</v>
      </c>
      <c r="C33" s="26" t="s">
        <v>34</v>
      </c>
      <c r="D33" s="8">
        <v>523</v>
      </c>
      <c r="E33" s="27">
        <v>0.01</v>
      </c>
      <c r="F33" s="8">
        <f t="shared" si="2"/>
        <v>5.23</v>
      </c>
      <c r="G33" s="28"/>
      <c r="H33" s="29"/>
      <c r="I33" s="30" t="s">
        <v>92</v>
      </c>
    </row>
    <row r="34" spans="1:9" ht="24.95" customHeight="1" x14ac:dyDescent="0.15">
      <c r="A34" s="26">
        <v>31</v>
      </c>
      <c r="B34" s="41" t="s">
        <v>30</v>
      </c>
      <c r="C34" s="31" t="s">
        <v>24</v>
      </c>
      <c r="D34" s="8">
        <v>102</v>
      </c>
      <c r="E34" s="27">
        <v>5.0000000000000001E-3</v>
      </c>
      <c r="F34" s="8">
        <f t="shared" si="2"/>
        <v>0.51</v>
      </c>
      <c r="G34" s="28"/>
      <c r="H34" s="29"/>
      <c r="I34" s="30" t="s">
        <v>92</v>
      </c>
    </row>
    <row r="35" spans="1:9" ht="24.95" customHeight="1" x14ac:dyDescent="0.15">
      <c r="A35" s="26">
        <v>32</v>
      </c>
      <c r="B35" s="30" t="s">
        <v>61</v>
      </c>
      <c r="C35" s="26" t="s">
        <v>62</v>
      </c>
      <c r="D35" s="8">
        <v>582</v>
      </c>
      <c r="E35" s="27">
        <v>2.5000000000000001E-2</v>
      </c>
      <c r="F35" s="8">
        <f t="shared" si="2"/>
        <v>14.55</v>
      </c>
      <c r="G35" s="28"/>
      <c r="H35" s="29"/>
      <c r="I35" s="30" t="s">
        <v>92</v>
      </c>
    </row>
    <row r="36" spans="1:9" ht="24.95" customHeight="1" x14ac:dyDescent="0.15">
      <c r="A36" s="26">
        <v>33</v>
      </c>
      <c r="B36" s="30" t="s">
        <v>63</v>
      </c>
      <c r="C36" s="26" t="s">
        <v>62</v>
      </c>
      <c r="D36" s="8">
        <v>573</v>
      </c>
      <c r="E36" s="27">
        <v>2.5000000000000001E-2</v>
      </c>
      <c r="F36" s="8">
        <f t="shared" si="2"/>
        <v>14.33</v>
      </c>
      <c r="G36" s="28"/>
      <c r="H36" s="29"/>
      <c r="I36" s="30" t="s">
        <v>92</v>
      </c>
    </row>
    <row r="37" spans="1:9" ht="24.95" customHeight="1" x14ac:dyDescent="0.15">
      <c r="A37" s="26">
        <v>34</v>
      </c>
      <c r="B37" s="30" t="s">
        <v>111</v>
      </c>
      <c r="C37" s="26" t="s">
        <v>112</v>
      </c>
      <c r="D37" s="8">
        <v>1</v>
      </c>
      <c r="E37" s="32" t="s">
        <v>81</v>
      </c>
      <c r="F37" s="8">
        <f>D37</f>
        <v>1</v>
      </c>
      <c r="G37" s="33"/>
      <c r="H37" s="34"/>
      <c r="I37" s="30" t="s">
        <v>113</v>
      </c>
    </row>
    <row r="38" spans="1:9" ht="24.95" customHeight="1" x14ac:dyDescent="0.15">
      <c r="A38" s="26"/>
      <c r="B38" s="24" t="s">
        <v>125</v>
      </c>
      <c r="C38" s="26"/>
      <c r="D38" s="8"/>
      <c r="E38" s="35"/>
      <c r="F38" s="8"/>
      <c r="G38" s="33"/>
      <c r="H38" s="29"/>
      <c r="I38" s="30"/>
    </row>
  </sheetData>
  <sheetProtection algorithmName="SHA-512" hashValue="MG1JB0YRDsONrOHQWaKVl3/J/Snf56qsBZRqI//S2NlW2HPpeFx/BNekY7e2GZi6h1rfh0YOnXSyhyGuP/RpCw==" saltValue="V7zuvexTiNMHGJAxj4hQ3A==" spinCount="100000" sheet="1" objects="1" scenarios="1" formatColumns="0" formatRows="0"/>
  <protectedRanges>
    <protectedRange sqref="G4:H38" name="区域1"/>
  </protectedRanges>
  <mergeCells count="5">
    <mergeCell ref="A1:I1"/>
    <mergeCell ref="A2:A3"/>
    <mergeCell ref="B2:B3"/>
    <mergeCell ref="C2:C3"/>
    <mergeCell ref="I2:I3"/>
  </mergeCells>
  <phoneticPr fontId="11" type="noConversion"/>
  <conditionalFormatting sqref="A6:C7">
    <cfRule type="cellIs" dxfId="14" priority="58" operator="equal">
      <formula>#REF!</formula>
    </cfRule>
  </conditionalFormatting>
  <conditionalFormatting sqref="A9:D10">
    <cfRule type="cellIs" dxfId="13" priority="56" operator="equal">
      <formula>#REF!</formula>
    </cfRule>
  </conditionalFormatting>
  <conditionalFormatting sqref="A19:D20">
    <cfRule type="cellIs" dxfId="12" priority="44" operator="equal">
      <formula>#REF!</formula>
    </cfRule>
  </conditionalFormatting>
  <conditionalFormatting sqref="A24:D24">
    <cfRule type="cellIs" dxfId="11" priority="41" operator="equal">
      <formula>#REF!</formula>
    </cfRule>
  </conditionalFormatting>
  <conditionalFormatting sqref="A31:D32">
    <cfRule type="cellIs" dxfId="10" priority="38" operator="equal">
      <formula>#REF!</formula>
    </cfRule>
  </conditionalFormatting>
  <conditionalFormatting sqref="A13:E15">
    <cfRule type="cellIs" dxfId="9" priority="50" operator="equal">
      <formula>#REF!</formula>
    </cfRule>
  </conditionalFormatting>
  <conditionalFormatting sqref="A17:E17">
    <cfRule type="cellIs" dxfId="8" priority="46" operator="equal">
      <formula>#REF!</formula>
    </cfRule>
  </conditionalFormatting>
  <conditionalFormatting sqref="A34:E36 A37">
    <cfRule type="cellIs" dxfId="7" priority="36" operator="equal">
      <formula>#REF!</formula>
    </cfRule>
  </conditionalFormatting>
  <conditionalFormatting sqref="G6:G34">
    <cfRule type="cellIs" dxfId="6" priority="1" operator="equal">
      <formula>#REF!</formula>
    </cfRule>
  </conditionalFormatting>
  <conditionalFormatting sqref="I6:I7">
    <cfRule type="cellIs" dxfId="5" priority="35" operator="equal">
      <formula>#REF!</formula>
    </cfRule>
  </conditionalFormatting>
  <conditionalFormatting sqref="I9:I10">
    <cfRule type="cellIs" dxfId="4" priority="34" operator="equal">
      <formula>#REF!</formula>
    </cfRule>
  </conditionalFormatting>
  <conditionalFormatting sqref="I13:I15">
    <cfRule type="cellIs" dxfId="3" priority="32" operator="equal">
      <formula>#REF!</formula>
    </cfRule>
  </conditionalFormatting>
  <conditionalFormatting sqref="I17">
    <cfRule type="cellIs" dxfId="2" priority="31" operator="equal">
      <formula>#REF!</formula>
    </cfRule>
  </conditionalFormatting>
  <conditionalFormatting sqref="I19:I20">
    <cfRule type="cellIs" dxfId="1" priority="30" operator="equal">
      <formula>#REF!</formula>
    </cfRule>
  </conditionalFormatting>
  <printOptions horizontalCentered="1"/>
  <pageMargins left="0.39370078740157483" right="0.39370078740157483" top="0.39370078740157483" bottom="0.39370078740157483" header="0.39370078740157483" footer="0.19685039370078741"/>
  <pageSetup paperSize="9" scale="9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9"/>
  <sheetViews>
    <sheetView workbookViewId="0">
      <selection activeCell="G4" sqref="G4"/>
    </sheetView>
  </sheetViews>
  <sheetFormatPr defaultColWidth="9.5" defaultRowHeight="24.95" customHeight="1" x14ac:dyDescent="0.15"/>
  <cols>
    <col min="1" max="1" width="6.625" style="1" customWidth="1"/>
    <col min="2" max="2" width="35.625" style="1" customWidth="1"/>
    <col min="3" max="3" width="8.625" style="1" customWidth="1"/>
    <col min="4" max="7" width="13.625" style="1" customWidth="1"/>
    <col min="8" max="8" width="15.625" style="51" customWidth="1"/>
    <col min="9" max="9" width="15.625" style="1" customWidth="1"/>
    <col min="10" max="16384" width="9.5" style="1"/>
  </cols>
  <sheetData>
    <row r="1" spans="1:9" ht="35.1" customHeight="1" x14ac:dyDescent="0.15">
      <c r="A1" s="64" t="s">
        <v>114</v>
      </c>
      <c r="B1" s="64"/>
      <c r="C1" s="64"/>
      <c r="D1" s="64"/>
      <c r="E1" s="64"/>
      <c r="F1" s="64"/>
      <c r="G1" s="64"/>
      <c r="H1" s="64"/>
      <c r="I1" s="64"/>
    </row>
    <row r="2" spans="1:9" ht="20.100000000000001" customHeight="1" x14ac:dyDescent="0.15">
      <c r="A2" s="65" t="s">
        <v>1</v>
      </c>
      <c r="B2" s="65" t="s">
        <v>9</v>
      </c>
      <c r="C2" s="65" t="s">
        <v>10</v>
      </c>
      <c r="D2" s="2" t="s">
        <v>11</v>
      </c>
      <c r="E2" s="2" t="s">
        <v>12</v>
      </c>
      <c r="F2" s="3" t="s">
        <v>13</v>
      </c>
      <c r="G2" s="47" t="s">
        <v>14</v>
      </c>
      <c r="H2" s="49" t="s">
        <v>15</v>
      </c>
      <c r="I2" s="65" t="s">
        <v>16</v>
      </c>
    </row>
    <row r="3" spans="1:9" ht="20.100000000000001" customHeight="1" x14ac:dyDescent="0.15">
      <c r="A3" s="66"/>
      <c r="B3" s="66"/>
      <c r="C3" s="66"/>
      <c r="D3" s="2" t="s">
        <v>17</v>
      </c>
      <c r="E3" s="2" t="s">
        <v>18</v>
      </c>
      <c r="F3" s="2" t="s">
        <v>19</v>
      </c>
      <c r="G3" s="2" t="s">
        <v>20</v>
      </c>
      <c r="H3" s="50" t="s">
        <v>21</v>
      </c>
      <c r="I3" s="66"/>
    </row>
    <row r="4" spans="1:9" ht="35.1" customHeight="1" x14ac:dyDescent="0.15">
      <c r="A4" s="4">
        <v>1</v>
      </c>
      <c r="B4" s="5" t="s">
        <v>115</v>
      </c>
      <c r="C4" s="6" t="s">
        <v>116</v>
      </c>
      <c r="D4" s="7">
        <v>19.75</v>
      </c>
      <c r="E4" s="8">
        <v>730</v>
      </c>
      <c r="F4" s="7">
        <f>D4*E4</f>
        <v>14417.5</v>
      </c>
      <c r="G4" s="48"/>
      <c r="H4" s="9"/>
      <c r="I4" s="10"/>
    </row>
    <row r="5" spans="1:9" ht="35.1" customHeight="1" x14ac:dyDescent="0.15">
      <c r="A5" s="4">
        <v>2</v>
      </c>
      <c r="B5" s="11" t="s">
        <v>117</v>
      </c>
      <c r="C5" s="6" t="s">
        <v>116</v>
      </c>
      <c r="D5" s="7">
        <v>9.8699999999999992</v>
      </c>
      <c r="E5" s="7">
        <v>12</v>
      </c>
      <c r="F5" s="7">
        <f>D5*E5</f>
        <v>118.44</v>
      </c>
      <c r="G5" s="48"/>
      <c r="H5" s="9"/>
      <c r="I5" s="10"/>
    </row>
    <row r="6" spans="1:9" ht="35.1" customHeight="1" x14ac:dyDescent="0.15">
      <c r="A6" s="4">
        <v>3</v>
      </c>
      <c r="B6" s="11" t="s">
        <v>118</v>
      </c>
      <c r="C6" s="6" t="s">
        <v>112</v>
      </c>
      <c r="D6" s="7">
        <v>1</v>
      </c>
      <c r="E6" s="12" t="s">
        <v>81</v>
      </c>
      <c r="F6" s="7">
        <f t="shared" ref="F6:F11" si="0">D6</f>
        <v>1</v>
      </c>
      <c r="G6" s="48"/>
      <c r="H6" s="9"/>
      <c r="I6" s="10"/>
    </row>
    <row r="7" spans="1:9" ht="35.1" customHeight="1" x14ac:dyDescent="0.15">
      <c r="A7" s="4">
        <v>4</v>
      </c>
      <c r="B7" s="5" t="s">
        <v>119</v>
      </c>
      <c r="C7" s="6" t="s">
        <v>112</v>
      </c>
      <c r="D7" s="7">
        <v>1</v>
      </c>
      <c r="E7" s="12" t="s">
        <v>81</v>
      </c>
      <c r="F7" s="7">
        <f t="shared" si="0"/>
        <v>1</v>
      </c>
      <c r="G7" s="48"/>
      <c r="H7" s="9"/>
      <c r="I7" s="10"/>
    </row>
    <row r="8" spans="1:9" ht="35.1" customHeight="1" x14ac:dyDescent="0.15">
      <c r="A8" s="4">
        <v>5</v>
      </c>
      <c r="B8" s="5" t="s">
        <v>120</v>
      </c>
      <c r="C8" s="6" t="s">
        <v>112</v>
      </c>
      <c r="D8" s="7">
        <v>1</v>
      </c>
      <c r="E8" s="12" t="s">
        <v>81</v>
      </c>
      <c r="F8" s="7">
        <f t="shared" si="0"/>
        <v>1</v>
      </c>
      <c r="G8" s="48"/>
      <c r="H8" s="9"/>
      <c r="I8" s="10"/>
    </row>
    <row r="9" spans="1:9" ht="35.1" customHeight="1" x14ac:dyDescent="0.15">
      <c r="A9" s="4">
        <v>6</v>
      </c>
      <c r="B9" s="13" t="s">
        <v>121</v>
      </c>
      <c r="C9" s="6" t="s">
        <v>112</v>
      </c>
      <c r="D9" s="7">
        <v>1</v>
      </c>
      <c r="E9" s="12" t="s">
        <v>81</v>
      </c>
      <c r="F9" s="7">
        <f t="shared" si="0"/>
        <v>1</v>
      </c>
      <c r="G9" s="48"/>
      <c r="H9" s="9"/>
      <c r="I9" s="10"/>
    </row>
    <row r="10" spans="1:9" ht="35.1" customHeight="1" x14ac:dyDescent="0.15">
      <c r="A10" s="4">
        <v>7</v>
      </c>
      <c r="B10" s="13" t="s">
        <v>122</v>
      </c>
      <c r="C10" s="6" t="s">
        <v>112</v>
      </c>
      <c r="D10" s="7">
        <v>1</v>
      </c>
      <c r="E10" s="12" t="s">
        <v>81</v>
      </c>
      <c r="F10" s="7">
        <f t="shared" si="0"/>
        <v>1</v>
      </c>
      <c r="G10" s="48"/>
      <c r="H10" s="9"/>
      <c r="I10" s="10"/>
    </row>
    <row r="11" spans="1:9" ht="35.1" customHeight="1" x14ac:dyDescent="0.15">
      <c r="A11" s="4">
        <v>8</v>
      </c>
      <c r="B11" s="13" t="s">
        <v>123</v>
      </c>
      <c r="C11" s="6" t="s">
        <v>112</v>
      </c>
      <c r="D11" s="7">
        <v>1</v>
      </c>
      <c r="E11" s="12" t="s">
        <v>81</v>
      </c>
      <c r="F11" s="7">
        <f t="shared" si="0"/>
        <v>1</v>
      </c>
      <c r="G11" s="48"/>
      <c r="H11" s="9"/>
      <c r="I11" s="10"/>
    </row>
    <row r="12" spans="1:9" ht="35.1" customHeight="1" x14ac:dyDescent="0.15">
      <c r="A12" s="4"/>
      <c r="B12" s="14" t="s">
        <v>125</v>
      </c>
      <c r="C12" s="4"/>
      <c r="D12" s="7"/>
      <c r="E12" s="7"/>
      <c r="F12" s="7"/>
      <c r="G12" s="48"/>
      <c r="H12" s="15"/>
      <c r="I12" s="16"/>
    </row>
    <row r="13" spans="1:9" ht="14.1" customHeight="1" x14ac:dyDescent="0.15"/>
    <row r="14" spans="1:9" ht="14.1" customHeight="1" x14ac:dyDescent="0.15"/>
    <row r="15" spans="1:9" ht="14.1" customHeight="1" x14ac:dyDescent="0.15"/>
    <row r="16" spans="1:9" ht="14.1" customHeight="1" x14ac:dyDescent="0.15"/>
    <row r="17" ht="14.1" customHeight="1" x14ac:dyDescent="0.15"/>
    <row r="18" ht="14.1" customHeight="1" x14ac:dyDescent="0.15"/>
    <row r="19" ht="14.1" customHeight="1" x14ac:dyDescent="0.15"/>
  </sheetData>
  <sheetProtection algorithmName="SHA-512" hashValue="OuttQbAUeBiCQvCYzj1LXmcmTtJNHQJ3VJt0wjSdyO4SHIVQCAhQ5JJj6TwYFZUVAOAnYf80UoruwE+/Yv6Ohg==" saltValue="vudIqspQv2ogRJ5COmbcBQ==" spinCount="100000" sheet="1" objects="1" scenarios="1" formatColumns="0" formatRows="0"/>
  <protectedRanges>
    <protectedRange sqref="G4:H12" name="区域1"/>
  </protectedRanges>
  <mergeCells count="5">
    <mergeCell ref="A1:I1"/>
    <mergeCell ref="A2:A3"/>
    <mergeCell ref="B2:B3"/>
    <mergeCell ref="C2:C3"/>
    <mergeCell ref="I2:I3"/>
  </mergeCells>
  <phoneticPr fontId="11" type="noConversion"/>
  <conditionalFormatting sqref="A2:I2 A3:H3 A4:I12">
    <cfRule type="cellIs" dxfId="0" priority="1" operator="equal">
      <formula>#REF!</formula>
    </cfRule>
  </conditionalFormatting>
  <printOptions horizontalCentered="1"/>
  <pageMargins left="0.39370078740157483" right="0.39370078740157483" top="0.39370078740157483" bottom="0.39370078740157483" header="0.39370078740157483" footer="0.19685039370078741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4" master="" otherUserPermission="visible"/>
  <rangeList sheetStid="1" master="" otherUserPermission="visible"/>
  <rangeList sheetStid="2" master="" otherUserPermission="visible">
    <arrUserId title="区域1" rangeCreator="" othersAccessPermission="edit"/>
    <arrUserId title="区域1_1" rangeCreator="" othersAccessPermission="edit"/>
    <arrUserId title="区域1_2" rangeCreator="" othersAccessPermission="edit"/>
    <arrUserId title="区域1_3" rangeCreator="" othersAccessPermission="edit"/>
    <arrUserId title="区域1_4" rangeCreator="" othersAccessPermission="edit"/>
    <arrUserId title="区域1_5" rangeCreator="" othersAccessPermission="edit"/>
    <arrUserId title="区域1_6" rangeCreator="" othersAccessPermission="edit"/>
    <arrUserId title="区域1_7" rangeCreator="" othersAccessPermission="edit"/>
    <arrUserId title="区域1_8" rangeCreator="" othersAccessPermission="edit"/>
    <arrUserId title="区域1_9" rangeCreator="" othersAccessPermission="edit"/>
    <arrUserId title="区域1_10" rangeCreator="" othersAccessPermission="edit"/>
    <arrUserId title="区域1_11" rangeCreator="" othersAccessPermission="edit"/>
    <arrUserId title="区域1_12" rangeCreator="" othersAccessPermission="edit"/>
    <arrUserId title="区域1_13" rangeCreator="" othersAccessPermission="edit"/>
    <arrUserId title="区域1_14" rangeCreator="" othersAccessPermission="edit"/>
    <arrUserId title="区域1_15" rangeCreator="" othersAccessPermission="edit"/>
    <arrUserId title="区域1_17" rangeCreator="" othersAccessPermission="edit"/>
    <arrUserId title="区域1_18" rangeCreator="" othersAccessPermission="edit"/>
    <arrUserId title="区域1_19" rangeCreator="" othersAccessPermission="edit"/>
    <arrUserId title="区域1_20" rangeCreator="" othersAccessPermission="edit"/>
    <arrUserId title="区域1_21" rangeCreator="" othersAccessPermission="edit"/>
    <arrUserId title="区域1_22" rangeCreator="" othersAccessPermission="edit"/>
    <arrUserId title="区域1_23" rangeCreator="" othersAccessPermission="edit"/>
    <arrUserId title="区域1_24" rangeCreator="" othersAccessPermission="edit"/>
    <arrUserId title="区域1_25" rangeCreator="" othersAccessPermission="edit"/>
    <arrUserId title="区域1_26" rangeCreator="" othersAccessPermission="edit"/>
    <arrUserId title="区域1_27" rangeCreator="" othersAccessPermission="edit"/>
    <arrUserId title="区域1_28" rangeCreator="" othersAccessPermission="edit"/>
  </rangeList>
  <rangeList sheetStid="3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汇总表</vt:lpstr>
      <vt:lpstr>设施保洁</vt:lpstr>
      <vt:lpstr>设施设备小修更新</vt:lpstr>
      <vt:lpstr>运行管理</vt:lpstr>
      <vt:lpstr>设施保洁!Print_Titles</vt:lpstr>
      <vt:lpstr>设施设备小修更新!Print_Titles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天空下的</dc:creator>
  <cp:lastModifiedBy>Z</cp:lastModifiedBy>
  <cp:lastPrinted>2025-12-11T12:30:40Z</cp:lastPrinted>
  <dcterms:created xsi:type="dcterms:W3CDTF">2023-05-12T11:15:00Z</dcterms:created>
  <dcterms:modified xsi:type="dcterms:W3CDTF">2025-12-16T12:30:47Z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8DFC68869AC34FCD9EBB517D1B190B21_13</vt:lpwstr>
  </property>
  <property fmtid="{D5CDD505-2E9C-101B-9397-08002B2CF9AE}" pid="4" name="CalculationRule">
    <vt:i4>0</vt:i4>
  </property>
</Properties>
</file>