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7-上海市申字型高架三角梅日常养护/发集采/工作量、设施量清单/"/>
    </mc:Choice>
  </mc:AlternateContent>
  <xr:revisionPtr revIDLastSave="202" documentId="11_BD5D02B286B846BFE2C2BE1292F4D73E523D3464" xr6:coauthVersionLast="47" xr6:coauthVersionMax="47" xr10:uidLastSave="{FF65717D-00BA-469D-860E-6E6097635AB9}"/>
  <bookViews>
    <workbookView xWindow="390" yWindow="390" windowWidth="15600" windowHeight="15435" xr2:uid="{00000000-000D-0000-FFFF-FFFF00000000}"/>
  </bookViews>
  <sheets>
    <sheet name="汇总表" sheetId="7" r:id="rId1"/>
    <sheet name="绿化、设施小修及更新" sheetId="11" r:id="rId2"/>
    <sheet name="日常养护" sheetId="8" r:id="rId3"/>
    <sheet name="运行管理" sheetId="9" r:id="rId4"/>
  </sheets>
  <definedNames>
    <definedName name="_xlnm.Print_Titles" localSheetId="2">日常养护!$1:$3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9" l="1"/>
  <c r="F11" i="9"/>
  <c r="F10" i="9"/>
  <c r="F6" i="9"/>
  <c r="F7" i="9"/>
  <c r="F8" i="9"/>
  <c r="F9" i="9"/>
  <c r="F5" i="9"/>
  <c r="F4" i="9"/>
  <c r="F27" i="8"/>
  <c r="F26" i="8"/>
  <c r="F25" i="8"/>
  <c r="F24" i="8"/>
  <c r="F23" i="8"/>
  <c r="F22" i="8"/>
  <c r="F21" i="8"/>
  <c r="F19" i="8"/>
  <c r="F18" i="8"/>
  <c r="F17" i="8"/>
  <c r="F16" i="8"/>
  <c r="F15" i="8"/>
  <c r="F14" i="8"/>
  <c r="F13" i="8"/>
  <c r="F11" i="8"/>
  <c r="F10" i="8"/>
  <c r="F9" i="8"/>
  <c r="F8" i="8"/>
  <c r="F7" i="8"/>
  <c r="F6" i="8"/>
  <c r="F5" i="8"/>
  <c r="F6" i="11"/>
  <c r="F5" i="11"/>
  <c r="F4" i="11"/>
</calcChain>
</file>

<file path=xl/sharedStrings.xml><?xml version="1.0" encoding="utf-8"?>
<sst xmlns="http://schemas.openxmlformats.org/spreadsheetml/2006/main" count="162" uniqueCount="82">
  <si>
    <t>一、绿化、设施小修及更新</t>
  </si>
  <si>
    <t>序号</t>
  </si>
  <si>
    <t>名称</t>
  </si>
  <si>
    <t>单位</t>
  </si>
  <si>
    <t>数量</t>
  </si>
  <si>
    <t>年维修/
更换率（%）</t>
  </si>
  <si>
    <t>工程量</t>
  </si>
  <si>
    <t>单价（元）</t>
  </si>
  <si>
    <t>合价（元）</t>
  </si>
  <si>
    <t>工作内容</t>
  </si>
  <si>
    <t>A</t>
  </si>
  <si>
    <t>B</t>
  </si>
  <si>
    <t>C=A*B</t>
  </si>
  <si>
    <t>D</t>
  </si>
  <si>
    <t>E=C*D</t>
  </si>
  <si>
    <t>花盆调换</t>
  </si>
  <si>
    <t>只</t>
  </si>
  <si>
    <t>损坏更换（盆体费用）</t>
  </si>
  <si>
    <t>2</t>
  </si>
  <si>
    <t>高架苗木更新</t>
  </si>
  <si>
    <t>盆</t>
  </si>
  <si>
    <t>死株、病株进行更换（重新购买苗木、土壤及介质翻盆种植）</t>
  </si>
  <si>
    <t>苗圃苗木更新</t>
  </si>
  <si>
    <t>对高架上的死株、病株及时更换</t>
  </si>
  <si>
    <t>二、日常养护</t>
  </si>
  <si>
    <t>一</t>
  </si>
  <si>
    <t>三角梅高架养护（5个月）</t>
  </si>
  <si>
    <t>洒水车浇水养护</t>
  </si>
  <si>
    <t>修剪</t>
  </si>
  <si>
    <t>除草</t>
  </si>
  <si>
    <t>土壤施肥（颗粒肥）</t>
  </si>
  <si>
    <t>1、高架三角梅每年8月中旬及10月上旬各施颗粒肥1次，小计2次；
2、综上，共计颗粒肥施肥次数为2次，采用人工徒步方式作业。</t>
  </si>
  <si>
    <t>土壤施肥（叶面肥）</t>
  </si>
  <si>
    <t>喷药、除病虫害</t>
  </si>
  <si>
    <t>松土、加土</t>
  </si>
  <si>
    <t>1、松土不宜过深，不能伤根，采用人工松土；
2、加土宜在冬季修剪后进行，采用人工加土；
3、加土不宜过多，保证加土后种植土高度距离花箱沿口至少3cm。</t>
  </si>
  <si>
    <t>二</t>
  </si>
  <si>
    <t>三角梅苗圃养护（7个月）</t>
  </si>
  <si>
    <t>浇水养护</t>
  </si>
  <si>
    <t>平均每月除草1次，采用人工除草的作业方式。</t>
  </si>
  <si>
    <t>1、每年2月、3月、5月、6月及冬季12月各施颗粒肥1次（高氮钾低磷肥25-5-10、17-17-17均衡肥、14-14-14缓释肥、磷酸二氢钾，小计5次）；
2、综上，共计颗粒肥施肥次数为5次，采用人工徒步方式作业。</t>
  </si>
  <si>
    <t>三</t>
  </si>
  <si>
    <t>三角梅备盆养护（12个月）</t>
  </si>
  <si>
    <t>1、每年2月、3月、5月、6月、9月及冬季12月各施颗粒肥1次，小计6次；
2、综上，共计颗粒肥施肥次数为6次，采用人工徒步方式作业。（高氮钾低磷肥25-5-10、17-17-17均衡肥、14-14-14缓释肥、磷酸二氢钾）</t>
  </si>
  <si>
    <t>三、运行管理</t>
  </si>
  <si>
    <t>日常巡视</t>
  </si>
  <si>
    <t>米</t>
  </si>
  <si>
    <t>一辆GPS巡视车，2人巡视</t>
  </si>
  <si>
    <t>应急抢险</t>
  </si>
  <si>
    <t>项</t>
  </si>
  <si>
    <t>/</t>
  </si>
  <si>
    <t xml:space="preserve"> </t>
  </si>
  <si>
    <t>应急演练</t>
  </si>
  <si>
    <t>防台、防汛</t>
  </si>
  <si>
    <t>三角梅苗圃租赁</t>
  </si>
  <si>
    <t>三角梅搬运费</t>
  </si>
  <si>
    <t>三角梅翻盆费</t>
  </si>
  <si>
    <t>各类突发事件应急处置（包括但不限于消防救援基本技能、危化品处置、防汛防台等）培训</t>
  </si>
  <si>
    <t>设施设备量清单更新和制作、设施资产数字化</t>
  </si>
  <si>
    <t>合计</t>
  </si>
  <si>
    <t>安措费包括：购置、更新、改善施工安全生产条件和作业环境的文明施工费、环境保护费、临时设施费、安全施工费，以及配备必要的应急救援器材、设备和现场作业人员安全防护物品支出，安全生产检查与评价支出，重大危险源、重大事故隐患的评估、整改、监控支出，安全技能培训及进行应急救援演练支出等费用。</t>
  </si>
  <si>
    <t>项目名称</t>
  </si>
  <si>
    <t>金额（元）</t>
  </si>
  <si>
    <t>绿化、设施小修及更新</t>
  </si>
  <si>
    <t>日常养护</t>
  </si>
  <si>
    <t>运行管理</t>
  </si>
  <si>
    <t>上海市申字型高架三角梅日常养护项目
日常养护经费汇总表</t>
    <phoneticPr fontId="8" type="noConversion"/>
  </si>
  <si>
    <t>小计</t>
    <phoneticPr fontId="8" type="noConversion"/>
  </si>
  <si>
    <t>频次（次/年）</t>
    <phoneticPr fontId="8" type="noConversion"/>
  </si>
  <si>
    <t>1、3摄氏度—20摄氏度之间，12、1、2三个月，每隔5天浇水1次，全线浇水小计18次；
2、20摄氏度-30摄氏度以上，3、4、5三个月，每隔3天浇水1次，全线浇水小计30次；3、30摄氏度以上，6月，高温期间宜在早晚分别浇水，小计浇水60次。
4、综上，12月-6月苗圃浇水频次108次。采用喷淋、人工浇水的作业方式。</t>
  </si>
  <si>
    <t>1、7月、8月、9月上海温度在25摄氏度到35摄氏度之间，共计92天，扣除下雨天22天，浇水小计70次；
2、10月、11月上海温度在20摄氏度-25摄氏度之间，共计61天，扣除下雨天11天，再根据三角梅生长习性，浇水小计35次；
3、综上，三角梅高架养护总计浇水105天。采用洒水车人工浇水的作业方式。</t>
    <phoneticPr fontId="8" type="noConversion"/>
  </si>
  <si>
    <t>1、迎国庆（或进博）花前修剪1次；
2、迎国庆（或进博）花后修剪1次；
3、除统一修剪2次外，其他时间视个别植株生长情况进行适时修剪，按全量1次统计。
4、以上均采用人工小修剪。</t>
    <phoneticPr fontId="8" type="noConversion"/>
  </si>
  <si>
    <t>1、7月、8月、9月期间，每月全线除草3次，小计9次；
2、10月、11月，每月全线除草1次，小计2次。
3、均采用人工除草的作业方式。</t>
    <phoneticPr fontId="8" type="noConversion"/>
  </si>
  <si>
    <t>1、每年8月、9月、10月、11月，每10天一个轮次，对高架上三角梅进行叶面喷肥，共计12次（即3次/每月*4个月=12次）
2、采用洒水车流动作业形式。</t>
    <phoneticPr fontId="8" type="noConversion"/>
  </si>
  <si>
    <t>1、8月、9月常规病虫害防治每隔15天1次，每月2次，计4次；
2、10月、11月病虫害防治每月3次，计6次；
3、另8月、9月台风天应再加1次，计2次。
4、综上，全年病虫害防治共计12次，均流动作业形式。</t>
    <phoneticPr fontId="8" type="noConversion"/>
  </si>
  <si>
    <t>1、四月左右，五一花前修剪1次；
2、五一花后修剪1次；
3、六月左右，控花修剪1次；
4、冬季修剪1次；
5、除统一修剪四次外，其他时间视个别植株生长情况进行适时修剪，按全量1次统计。
6、以上1—4采用绿篱机修剪，5采用人工小修剪。</t>
    <phoneticPr fontId="8" type="noConversion"/>
  </si>
  <si>
    <t>1、每年4月、5月，每10天一个轮次，进行叶面喷肥，共计6次（即3次/每月*2个月=6次）
2、采用打药机喷洒作业形式。</t>
    <phoneticPr fontId="8" type="noConversion"/>
  </si>
  <si>
    <t>1、三月、四月期间，开春防治蚜虫（联苯噻虫胺、高氯甲维盐）保证每月病虫害防治各1次，小计2次；
2、五月修剪后病虫害防治1次；
3、六月梅雨季节保证每月病虫害防治（多菌灵800倍、苯醚钾环䟶800倍）十天一次，小计3次；
4、综上，病虫害防治共计6次，均用人工徒步方式作业。</t>
    <phoneticPr fontId="8" type="noConversion"/>
  </si>
  <si>
    <t>1、3摄氏度—20摄氏度之间，全年104天，每隔5天浇水1次，全线浇水小计21次；
2、20摄氏度-30摄氏度以上，全年175天，每隔3天浇水1次，全线浇水小计59次；
3、30摄氏度以上，全年62天，高温期间宜在早晚分别浇水，小计浇水124次。
4、3摄氏度以下，全年24天，不宜浇水。
5、综上，全年苗圃浇水频次204次。采用喷淋人工浇水的作业方式。</t>
    <phoneticPr fontId="8" type="noConversion"/>
  </si>
  <si>
    <t>1、四月左右，五一花前修剪1次；
2、五一花后修剪1次；
3、六月左右，控花修剪1次；
4、九月左右，迎国庆（进博）花前修剪1次；
5、冬季修剪1次；
6、除统一修剪五次外，其他时间视个别植株生长情况进行适时修剪，按全量1次统计。
7、以上1—5采用绿篱机修剪，6采用人工小修剪。</t>
    <phoneticPr fontId="8" type="noConversion"/>
  </si>
  <si>
    <t>1、每年4月、5月、10月、11月，每10天一个轮次，进行叶面喷肥，共计12次（即3次/每月*4个月=12次）
2、采用打药机流动喷雾作业形式。</t>
    <phoneticPr fontId="8" type="noConversion"/>
  </si>
  <si>
    <t>1、三月、四月期间，开春防治蚜虫保证每月病虫害防治各1次，小计2次；
2、五月修剪后病虫害防治1次；
3、六月、七月、八月梅雨季节保证每月病虫害防治十天一次，小计9次；
4、十月、十一月保证每月病虫害防治七天1次，小计8次。
5、综上，全年病虫害防治共计20次（杀虫联苯噻虫胺、高氯甲维盐、杀菌百菌清、苯醚钾环䟶轮换打），均用人工徒步方式作业。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</si>
</sst>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76" formatCode="0.00_);[Red]\(0.00\)"/>
    <numFmt numFmtId="177" formatCode="0.0%"/>
    <numFmt numFmtId="178" formatCode="#,##0.00_ "/>
  </numFmts>
  <fonts count="20" x14ac:knownFonts="1">
    <font>
      <sz val="11"/>
      <color theme="1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color rgb="FF0C2CF2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rgb="FF0C2CF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name val="宋体"/>
      <family val="3"/>
      <charset val="134"/>
    </font>
    <font>
      <sz val="9"/>
      <color rgb="FF1111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75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3" applyFont="1" applyBorder="1" applyAlignment="1">
      <alignment horizontal="center" vertical="center" wrapText="1"/>
    </xf>
    <xf numFmtId="176" fontId="14" fillId="0" borderId="1" xfId="4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0" xfId="3" applyFont="1" applyAlignment="1">
      <alignment vertical="center" wrapText="1"/>
    </xf>
    <xf numFmtId="178" fontId="5" fillId="0" borderId="1" xfId="1" applyNumberFormat="1" applyFont="1" applyBorder="1" applyAlignment="1">
      <alignment horizontal="center" vertical="center" wrapText="1"/>
    </xf>
    <xf numFmtId="178" fontId="15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10" fontId="6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9" fontId="6" fillId="0" borderId="5" xfId="0" applyNumberFormat="1" applyFont="1" applyBorder="1" applyAlignment="1">
      <alignment horizontal="left" vertical="center" wrapText="1"/>
    </xf>
    <xf numFmtId="10" fontId="6" fillId="0" borderId="1" xfId="2" applyNumberFormat="1" applyFont="1" applyFill="1" applyBorder="1" applyAlignment="1">
      <alignment horizontal="right" vertical="center" wrapText="1"/>
    </xf>
    <xf numFmtId="177" fontId="6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1" applyNumberFormat="1" applyFont="1" applyFill="1" applyBorder="1" applyAlignment="1">
      <alignment horizontal="right" vertical="center" wrapText="1"/>
    </xf>
    <xf numFmtId="178" fontId="6" fillId="0" borderId="1" xfId="0" applyNumberFormat="1" applyFont="1" applyBorder="1" applyAlignment="1">
      <alignment horizontal="right" vertical="center" wrapText="1"/>
    </xf>
    <xf numFmtId="178" fontId="3" fillId="0" borderId="1" xfId="0" applyNumberFormat="1" applyFont="1" applyBorder="1" applyAlignment="1">
      <alignment horizontal="right" vertical="center" wrapText="1"/>
    </xf>
    <xf numFmtId="178" fontId="7" fillId="0" borderId="0" xfId="0" applyNumberFormat="1" applyFont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1" applyNumberFormat="1" applyFont="1" applyFill="1" applyBorder="1" applyAlignment="1">
      <alignment horizontal="right" vertical="center" wrapText="1"/>
    </xf>
    <xf numFmtId="178" fontId="7" fillId="0" borderId="0" xfId="0" applyNumberFormat="1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1" fontId="6" fillId="0" borderId="6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178" fontId="7" fillId="0" borderId="1" xfId="1" applyNumberFormat="1" applyFont="1" applyFill="1" applyBorder="1" applyAlignment="1">
      <alignment horizontal="right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0" fontId="16" fillId="0" borderId="0" xfId="3" applyFont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3" xr:uid="{00000000-0005-0000-0000-000031000000}"/>
    <cellStyle name="常规 3" xfId="4" xr:uid="{00000000-0005-0000-0000-000032000000}"/>
    <cellStyle name="常规 4" xfId="5" xr:uid="{00000000-0005-0000-0000-000033000000}"/>
    <cellStyle name="千位分隔" xfId="1" builtinId="3"/>
  </cellStyles>
  <dxfs count="0"/>
  <tableStyles count="0" defaultTableStyle="TableStyleMedium2" defaultPivotStyle="PivotStyleLight16"/>
  <colors>
    <mruColors>
      <color rgb="FF0C2CF2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6"/>
  <sheetViews>
    <sheetView tabSelected="1" zoomScaleNormal="100" workbookViewId="0">
      <selection activeCell="C3" sqref="C3"/>
    </sheetView>
  </sheetViews>
  <sheetFormatPr defaultColWidth="8.25" defaultRowHeight="22.9" customHeight="1" x14ac:dyDescent="0.2"/>
  <cols>
    <col min="1" max="1" width="10.625" style="9" customWidth="1"/>
    <col min="2" max="2" width="25.625" style="9" customWidth="1"/>
    <col min="3" max="3" width="35.625" style="9" customWidth="1"/>
    <col min="4" max="16384" width="8.25" style="9"/>
  </cols>
  <sheetData>
    <row r="1" spans="1:3" ht="60" customHeight="1" x14ac:dyDescent="0.2">
      <c r="A1" s="62" t="s">
        <v>66</v>
      </c>
      <c r="B1" s="62"/>
      <c r="C1" s="62"/>
    </row>
    <row r="2" spans="1:3" ht="39.950000000000003" customHeight="1" x14ac:dyDescent="0.2">
      <c r="A2" s="6" t="s">
        <v>1</v>
      </c>
      <c r="B2" s="6" t="s">
        <v>61</v>
      </c>
      <c r="C2" s="7" t="s">
        <v>62</v>
      </c>
    </row>
    <row r="3" spans="1:3" ht="39.950000000000003" customHeight="1" x14ac:dyDescent="0.2">
      <c r="A3" s="8">
        <v>1</v>
      </c>
      <c r="B3" s="8" t="s">
        <v>63</v>
      </c>
      <c r="C3" s="10"/>
    </row>
    <row r="4" spans="1:3" ht="39.950000000000003" customHeight="1" x14ac:dyDescent="0.2">
      <c r="A4" s="8">
        <v>2</v>
      </c>
      <c r="B4" s="8" t="s">
        <v>64</v>
      </c>
      <c r="C4" s="10"/>
    </row>
    <row r="5" spans="1:3" ht="39.950000000000003" customHeight="1" x14ac:dyDescent="0.2">
      <c r="A5" s="8">
        <v>3</v>
      </c>
      <c r="B5" s="8" t="s">
        <v>65</v>
      </c>
      <c r="C5" s="10"/>
    </row>
    <row r="6" spans="1:3" ht="39.950000000000003" customHeight="1" x14ac:dyDescent="0.2">
      <c r="A6" s="63" t="s">
        <v>59</v>
      </c>
      <c r="B6" s="64"/>
      <c r="C6" s="11"/>
    </row>
  </sheetData>
  <sheetProtection algorithmName="SHA-512" hashValue="kK9Y3QfOyUhJTm/inLuIdEYX+05GQZoBFN5+8uLstC1yOKsBR4LnNgTn+ssuWKU3t6jsZzTDF9xsDvqjAtX9EQ==" saltValue="jN6rEPplOnLzBuNlSnhZ+g==" spinCount="100000" sheet="1" objects="1" scenarios="1" formatColumns="0" formatRows="0"/>
  <protectedRanges>
    <protectedRange sqref="C3:C6" name="区域1"/>
  </protectedRanges>
  <mergeCells count="2">
    <mergeCell ref="A1:C1"/>
    <mergeCell ref="A6:B6"/>
  </mergeCells>
  <phoneticPr fontId="8" type="noConversion"/>
  <printOptions horizontalCentered="1"/>
  <pageMargins left="0.39370078740157483" right="0.39370078740157483" top="0.98425196850393704" bottom="0.39370078740157483" header="0.39370078740157483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7"/>
  <sheetViews>
    <sheetView workbookViewId="0">
      <selection activeCell="G4" sqref="G4"/>
    </sheetView>
  </sheetViews>
  <sheetFormatPr defaultColWidth="9" defaultRowHeight="11.25" x14ac:dyDescent="0.2"/>
  <cols>
    <col min="1" max="1" width="6.625" style="18" customWidth="1"/>
    <col min="2" max="2" width="20.625" style="12" customWidth="1"/>
    <col min="3" max="3" width="7.625" style="18" customWidth="1"/>
    <col min="4" max="5" width="12.625" style="12" customWidth="1"/>
    <col min="6" max="7" width="12.625" style="18" customWidth="1"/>
    <col min="8" max="8" width="15.625" style="35" customWidth="1"/>
    <col min="9" max="9" width="30.625" style="12" customWidth="1"/>
    <col min="10" max="16384" width="9" style="12"/>
  </cols>
  <sheetData>
    <row r="1" spans="1:9" ht="35.1" customHeight="1" x14ac:dyDescent="0.2">
      <c r="A1" s="65" t="s">
        <v>0</v>
      </c>
      <c r="B1" s="65"/>
      <c r="C1" s="65"/>
      <c r="D1" s="65"/>
      <c r="E1" s="65"/>
      <c r="F1" s="65"/>
      <c r="G1" s="65"/>
      <c r="H1" s="65"/>
      <c r="I1" s="65"/>
    </row>
    <row r="2" spans="1:9" s="20" customFormat="1" ht="30" customHeight="1" x14ac:dyDescent="0.2">
      <c r="A2" s="66" t="s">
        <v>1</v>
      </c>
      <c r="B2" s="66" t="s">
        <v>2</v>
      </c>
      <c r="C2" s="66" t="s">
        <v>3</v>
      </c>
      <c r="D2" s="1" t="s">
        <v>4</v>
      </c>
      <c r="E2" s="1" t="s">
        <v>5</v>
      </c>
      <c r="F2" s="13" t="s">
        <v>6</v>
      </c>
      <c r="G2" s="1" t="s">
        <v>7</v>
      </c>
      <c r="H2" s="31" t="s">
        <v>8</v>
      </c>
      <c r="I2" s="67" t="s">
        <v>9</v>
      </c>
    </row>
    <row r="3" spans="1:9" s="20" customFormat="1" ht="20.100000000000001" customHeight="1" x14ac:dyDescent="0.2">
      <c r="A3" s="66"/>
      <c r="B3" s="66"/>
      <c r="C3" s="66"/>
      <c r="D3" s="1" t="s">
        <v>10</v>
      </c>
      <c r="E3" s="1" t="s">
        <v>11</v>
      </c>
      <c r="F3" s="13" t="s">
        <v>12</v>
      </c>
      <c r="G3" s="1" t="s">
        <v>13</v>
      </c>
      <c r="H3" s="31" t="s">
        <v>14</v>
      </c>
      <c r="I3" s="68"/>
    </row>
    <row r="4" spans="1:9" s="25" customFormat="1" ht="39.950000000000003" customHeight="1" x14ac:dyDescent="0.2">
      <c r="A4" s="17">
        <v>1</v>
      </c>
      <c r="B4" s="4" t="s">
        <v>15</v>
      </c>
      <c r="C4" s="21" t="s">
        <v>16</v>
      </c>
      <c r="D4" s="16">
        <v>40000</v>
      </c>
      <c r="E4" s="22">
        <v>2.5000000000000001E-3</v>
      </c>
      <c r="F4" s="23">
        <f>ROUND(D4*E4,2)</f>
        <v>100</v>
      </c>
      <c r="G4" s="16"/>
      <c r="H4" s="32"/>
      <c r="I4" s="24" t="s">
        <v>17</v>
      </c>
    </row>
    <row r="5" spans="1:9" s="25" customFormat="1" ht="39.950000000000003" customHeight="1" x14ac:dyDescent="0.2">
      <c r="A5" s="17">
        <v>2</v>
      </c>
      <c r="B5" s="26" t="s">
        <v>19</v>
      </c>
      <c r="C5" s="17" t="s">
        <v>20</v>
      </c>
      <c r="D5" s="16">
        <v>30000</v>
      </c>
      <c r="E5" s="27">
        <v>3.5000000000000003E-2</v>
      </c>
      <c r="F5" s="23">
        <f>ROUND(D5*E5,2)</f>
        <v>1050</v>
      </c>
      <c r="G5" s="16"/>
      <c r="H5" s="32"/>
      <c r="I5" s="2" t="s">
        <v>21</v>
      </c>
    </row>
    <row r="6" spans="1:9" s="18" customFormat="1" ht="39.950000000000003" customHeight="1" x14ac:dyDescent="0.2">
      <c r="A6" s="17">
        <v>3</v>
      </c>
      <c r="B6" s="4" t="s">
        <v>22</v>
      </c>
      <c r="C6" s="17" t="s">
        <v>20</v>
      </c>
      <c r="D6" s="16">
        <v>10000</v>
      </c>
      <c r="E6" s="28">
        <v>3.5000000000000003E-2</v>
      </c>
      <c r="F6" s="23">
        <f>ROUND(D6*E6,2)</f>
        <v>350</v>
      </c>
      <c r="G6" s="16"/>
      <c r="H6" s="33"/>
      <c r="I6" s="29" t="s">
        <v>23</v>
      </c>
    </row>
    <row r="7" spans="1:9" s="18" customFormat="1" ht="39.950000000000003" customHeight="1" x14ac:dyDescent="0.2">
      <c r="A7" s="17"/>
      <c r="B7" s="30" t="s">
        <v>67</v>
      </c>
      <c r="C7" s="17"/>
      <c r="D7" s="16"/>
      <c r="E7" s="28"/>
      <c r="F7" s="23"/>
      <c r="G7" s="16"/>
      <c r="H7" s="34"/>
      <c r="I7" s="29"/>
    </row>
  </sheetData>
  <sheetProtection algorithmName="SHA-512" hashValue="EAyn7seMWAI6MKnbYa6AwJVPkvkqlmzo1m9q/cJ71AOzfwLBhcm9kUY8zNYOPv7QmQWnkHmYfW+uGTFzzxGQ1g==" saltValue="xxXYxqkhF6SlxCcN2hq6Jg==" spinCount="100000" sheet="1" objects="1" scenarios="1" formatColumns="0" formatRows="0"/>
  <protectedRanges>
    <protectedRange sqref="G4:H7" name="区域1"/>
  </protectedRanges>
  <mergeCells count="5">
    <mergeCell ref="A1:I1"/>
    <mergeCell ref="A2:A3"/>
    <mergeCell ref="B2:B3"/>
    <mergeCell ref="C2:C3"/>
    <mergeCell ref="I2:I3"/>
  </mergeCells>
  <phoneticPr fontId="8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28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2"/>
  <cols>
    <col min="1" max="1" width="6.625" style="18" customWidth="1"/>
    <col min="2" max="2" width="20.625" style="39" customWidth="1"/>
    <col min="3" max="3" width="6.625" style="18" customWidth="1"/>
    <col min="4" max="4" width="11.625" style="12" customWidth="1"/>
    <col min="5" max="5" width="13.625" style="12" customWidth="1"/>
    <col min="6" max="7" width="11.625" style="12" customWidth="1"/>
    <col min="8" max="8" width="15.625" style="44" customWidth="1"/>
    <col min="9" max="9" width="45.625" style="39" customWidth="1"/>
    <col min="10" max="16384" width="9" style="12"/>
  </cols>
  <sheetData>
    <row r="1" spans="1:9" ht="35.1" customHeight="1" x14ac:dyDescent="0.2">
      <c r="A1" s="69" t="s">
        <v>24</v>
      </c>
      <c r="B1" s="69"/>
      <c r="C1" s="69"/>
      <c r="D1" s="69"/>
      <c r="E1" s="69"/>
      <c r="F1" s="69"/>
      <c r="G1" s="69"/>
      <c r="H1" s="69"/>
      <c r="I1" s="69"/>
    </row>
    <row r="2" spans="1:9" ht="20.100000000000001" customHeight="1" x14ac:dyDescent="0.2">
      <c r="A2" s="67" t="s">
        <v>1</v>
      </c>
      <c r="B2" s="67" t="s">
        <v>2</v>
      </c>
      <c r="C2" s="67" t="s">
        <v>3</v>
      </c>
      <c r="D2" s="19" t="s">
        <v>4</v>
      </c>
      <c r="E2" s="19" t="s">
        <v>68</v>
      </c>
      <c r="F2" s="45" t="s">
        <v>6</v>
      </c>
      <c r="G2" s="19" t="s">
        <v>7</v>
      </c>
      <c r="H2" s="42" t="s">
        <v>8</v>
      </c>
      <c r="I2" s="67" t="s">
        <v>9</v>
      </c>
    </row>
    <row r="3" spans="1:9" ht="20.100000000000001" customHeight="1" x14ac:dyDescent="0.2">
      <c r="A3" s="68"/>
      <c r="B3" s="68"/>
      <c r="C3" s="68"/>
      <c r="D3" s="19" t="s">
        <v>10</v>
      </c>
      <c r="E3" s="19" t="s">
        <v>11</v>
      </c>
      <c r="F3" s="45" t="s">
        <v>12</v>
      </c>
      <c r="G3" s="19" t="s">
        <v>13</v>
      </c>
      <c r="H3" s="42" t="s">
        <v>14</v>
      </c>
      <c r="I3" s="68"/>
    </row>
    <row r="4" spans="1:9" ht="24.95" customHeight="1" x14ac:dyDescent="0.2">
      <c r="A4" s="14" t="s">
        <v>25</v>
      </c>
      <c r="B4" s="36" t="s">
        <v>26</v>
      </c>
      <c r="C4" s="14"/>
      <c r="D4" s="46"/>
      <c r="E4" s="46"/>
      <c r="F4" s="47"/>
      <c r="G4" s="41"/>
      <c r="H4" s="34"/>
      <c r="I4" s="2"/>
    </row>
    <row r="5" spans="1:9" ht="90" customHeight="1" x14ac:dyDescent="0.2">
      <c r="A5" s="15">
        <v>1</v>
      </c>
      <c r="B5" s="4" t="s">
        <v>27</v>
      </c>
      <c r="C5" s="17" t="s">
        <v>20</v>
      </c>
      <c r="D5" s="16">
        <v>30000</v>
      </c>
      <c r="E5" s="16">
        <v>105</v>
      </c>
      <c r="F5" s="16">
        <f>D5*E5</f>
        <v>3150000</v>
      </c>
      <c r="G5" s="40"/>
      <c r="H5" s="32"/>
      <c r="I5" s="2" t="s">
        <v>70</v>
      </c>
    </row>
    <row r="6" spans="1:9" ht="75" customHeight="1" x14ac:dyDescent="0.2">
      <c r="A6" s="17">
        <v>2</v>
      </c>
      <c r="B6" s="4" t="s">
        <v>28</v>
      </c>
      <c r="C6" s="17" t="s">
        <v>20</v>
      </c>
      <c r="D6" s="16">
        <v>30000</v>
      </c>
      <c r="E6" s="16">
        <v>3</v>
      </c>
      <c r="F6" s="16">
        <f t="shared" ref="F6:F10" si="0">D6*E6</f>
        <v>90000</v>
      </c>
      <c r="G6" s="40"/>
      <c r="H6" s="32"/>
      <c r="I6" s="2" t="s">
        <v>71</v>
      </c>
    </row>
    <row r="7" spans="1:9" ht="45" customHeight="1" x14ac:dyDescent="0.2">
      <c r="A7" s="15">
        <v>3</v>
      </c>
      <c r="B7" s="4" t="s">
        <v>29</v>
      </c>
      <c r="C7" s="17" t="s">
        <v>20</v>
      </c>
      <c r="D7" s="16">
        <v>30000</v>
      </c>
      <c r="E7" s="16">
        <v>11</v>
      </c>
      <c r="F7" s="16">
        <f t="shared" si="0"/>
        <v>330000</v>
      </c>
      <c r="G7" s="40"/>
      <c r="H7" s="32"/>
      <c r="I7" s="2" t="s">
        <v>72</v>
      </c>
    </row>
    <row r="8" spans="1:9" ht="45" customHeight="1" x14ac:dyDescent="0.2">
      <c r="A8" s="70">
        <v>4</v>
      </c>
      <c r="B8" s="4" t="s">
        <v>30</v>
      </c>
      <c r="C8" s="17" t="s">
        <v>20</v>
      </c>
      <c r="D8" s="16">
        <v>30000</v>
      </c>
      <c r="E8" s="16">
        <v>2</v>
      </c>
      <c r="F8" s="16">
        <f t="shared" si="0"/>
        <v>60000</v>
      </c>
      <c r="G8" s="40"/>
      <c r="H8" s="32"/>
      <c r="I8" s="2" t="s">
        <v>31</v>
      </c>
    </row>
    <row r="9" spans="1:9" ht="45" customHeight="1" x14ac:dyDescent="0.2">
      <c r="A9" s="71"/>
      <c r="B9" s="4" t="s">
        <v>32</v>
      </c>
      <c r="C9" s="17" t="s">
        <v>20</v>
      </c>
      <c r="D9" s="16">
        <v>30000</v>
      </c>
      <c r="E9" s="16">
        <v>12</v>
      </c>
      <c r="F9" s="16">
        <f t="shared" si="0"/>
        <v>360000</v>
      </c>
      <c r="G9" s="40"/>
      <c r="H9" s="32"/>
      <c r="I9" s="2" t="s">
        <v>73</v>
      </c>
    </row>
    <row r="10" spans="1:9" ht="60" customHeight="1" x14ac:dyDescent="0.2">
      <c r="A10" s="17">
        <v>5</v>
      </c>
      <c r="B10" s="4" t="s">
        <v>33</v>
      </c>
      <c r="C10" s="17" t="s">
        <v>20</v>
      </c>
      <c r="D10" s="16">
        <v>30000</v>
      </c>
      <c r="E10" s="16">
        <v>12</v>
      </c>
      <c r="F10" s="16">
        <f t="shared" si="0"/>
        <v>360000</v>
      </c>
      <c r="G10" s="16"/>
      <c r="H10" s="32"/>
      <c r="I10" s="2" t="s">
        <v>74</v>
      </c>
    </row>
    <row r="11" spans="1:9" ht="60" customHeight="1" x14ac:dyDescent="0.2">
      <c r="A11" s="17">
        <v>6</v>
      </c>
      <c r="B11" s="4" t="s">
        <v>34</v>
      </c>
      <c r="C11" s="17" t="s">
        <v>20</v>
      </c>
      <c r="D11" s="16">
        <v>30000</v>
      </c>
      <c r="E11" s="16">
        <v>1</v>
      </c>
      <c r="F11" s="16">
        <f t="shared" ref="F11" si="1">D11*E11</f>
        <v>30000</v>
      </c>
      <c r="G11" s="16"/>
      <c r="H11" s="32"/>
      <c r="I11" s="2" t="s">
        <v>35</v>
      </c>
    </row>
    <row r="12" spans="1:9" ht="24.95" customHeight="1" x14ac:dyDescent="0.2">
      <c r="A12" s="14" t="s">
        <v>36</v>
      </c>
      <c r="B12" s="36" t="s">
        <v>37</v>
      </c>
      <c r="C12" s="14"/>
      <c r="D12" s="46"/>
      <c r="E12" s="46"/>
      <c r="F12" s="47"/>
      <c r="G12" s="41"/>
      <c r="H12" s="34"/>
      <c r="I12" s="2"/>
    </row>
    <row r="13" spans="1:9" ht="105" customHeight="1" x14ac:dyDescent="0.2">
      <c r="A13" s="17">
        <v>1</v>
      </c>
      <c r="B13" s="4" t="s">
        <v>38</v>
      </c>
      <c r="C13" s="17" t="s">
        <v>20</v>
      </c>
      <c r="D13" s="16">
        <v>30000</v>
      </c>
      <c r="E13" s="16">
        <v>108</v>
      </c>
      <c r="F13" s="16">
        <f t="shared" ref="F13:F19" si="2">D13*E13</f>
        <v>3240000</v>
      </c>
      <c r="G13" s="16"/>
      <c r="H13" s="32"/>
      <c r="I13" s="2" t="s">
        <v>69</v>
      </c>
    </row>
    <row r="14" spans="1:9" ht="105" customHeight="1" x14ac:dyDescent="0.2">
      <c r="A14" s="17">
        <v>2</v>
      </c>
      <c r="B14" s="4" t="s">
        <v>28</v>
      </c>
      <c r="C14" s="17" t="s">
        <v>20</v>
      </c>
      <c r="D14" s="16">
        <v>30000</v>
      </c>
      <c r="E14" s="16">
        <v>5</v>
      </c>
      <c r="F14" s="16">
        <f t="shared" si="2"/>
        <v>150000</v>
      </c>
      <c r="G14" s="16"/>
      <c r="H14" s="32"/>
      <c r="I14" s="2" t="s">
        <v>75</v>
      </c>
    </row>
    <row r="15" spans="1:9" ht="24.95" customHeight="1" x14ac:dyDescent="0.2">
      <c r="A15" s="17">
        <v>3</v>
      </c>
      <c r="B15" s="4" t="s">
        <v>29</v>
      </c>
      <c r="C15" s="17" t="s">
        <v>20</v>
      </c>
      <c r="D15" s="16">
        <v>30000</v>
      </c>
      <c r="E15" s="16">
        <v>7</v>
      </c>
      <c r="F15" s="16">
        <f t="shared" si="2"/>
        <v>210000</v>
      </c>
      <c r="G15" s="16"/>
      <c r="H15" s="32"/>
      <c r="I15" s="2" t="s">
        <v>39</v>
      </c>
    </row>
    <row r="16" spans="1:9" ht="60" customHeight="1" x14ac:dyDescent="0.2">
      <c r="A16" s="70">
        <v>4</v>
      </c>
      <c r="B16" s="4" t="s">
        <v>30</v>
      </c>
      <c r="C16" s="17" t="s">
        <v>20</v>
      </c>
      <c r="D16" s="16">
        <v>30000</v>
      </c>
      <c r="E16" s="16">
        <v>5</v>
      </c>
      <c r="F16" s="16">
        <f t="shared" si="2"/>
        <v>150000</v>
      </c>
      <c r="G16" s="40"/>
      <c r="H16" s="32"/>
      <c r="I16" s="2" t="s">
        <v>40</v>
      </c>
    </row>
    <row r="17" spans="1:9" ht="45" customHeight="1" x14ac:dyDescent="0.2">
      <c r="A17" s="71"/>
      <c r="B17" s="4" t="s">
        <v>32</v>
      </c>
      <c r="C17" s="17" t="s">
        <v>20</v>
      </c>
      <c r="D17" s="16">
        <v>30000</v>
      </c>
      <c r="E17" s="16">
        <v>6</v>
      </c>
      <c r="F17" s="16">
        <f t="shared" si="2"/>
        <v>180000</v>
      </c>
      <c r="G17" s="40"/>
      <c r="H17" s="32"/>
      <c r="I17" s="2" t="s">
        <v>76</v>
      </c>
    </row>
    <row r="18" spans="1:9" ht="90" customHeight="1" x14ac:dyDescent="0.2">
      <c r="A18" s="17">
        <v>5</v>
      </c>
      <c r="B18" s="4" t="s">
        <v>33</v>
      </c>
      <c r="C18" s="17" t="s">
        <v>20</v>
      </c>
      <c r="D18" s="16">
        <v>30000</v>
      </c>
      <c r="E18" s="16">
        <v>6</v>
      </c>
      <c r="F18" s="16">
        <f t="shared" si="2"/>
        <v>180000</v>
      </c>
      <c r="G18" s="40"/>
      <c r="H18" s="32"/>
      <c r="I18" s="2" t="s">
        <v>77</v>
      </c>
    </row>
    <row r="19" spans="1:9" ht="60" customHeight="1" x14ac:dyDescent="0.2">
      <c r="A19" s="17">
        <v>6</v>
      </c>
      <c r="B19" s="4" t="s">
        <v>34</v>
      </c>
      <c r="C19" s="17" t="s">
        <v>20</v>
      </c>
      <c r="D19" s="16">
        <v>30000</v>
      </c>
      <c r="E19" s="16">
        <v>1</v>
      </c>
      <c r="F19" s="16">
        <f t="shared" si="2"/>
        <v>30000</v>
      </c>
      <c r="G19" s="16"/>
      <c r="H19" s="32"/>
      <c r="I19" s="2" t="s">
        <v>35</v>
      </c>
    </row>
    <row r="20" spans="1:9" ht="24.95" customHeight="1" x14ac:dyDescent="0.2">
      <c r="A20" s="30" t="s">
        <v>41</v>
      </c>
      <c r="B20" s="38" t="s">
        <v>42</v>
      </c>
      <c r="C20" s="17"/>
      <c r="D20" s="16"/>
      <c r="E20" s="16"/>
      <c r="F20" s="16"/>
      <c r="G20" s="40"/>
      <c r="H20" s="32"/>
      <c r="I20" s="2"/>
    </row>
    <row r="21" spans="1:9" ht="135" customHeight="1" x14ac:dyDescent="0.2">
      <c r="A21" s="17">
        <v>1</v>
      </c>
      <c r="B21" s="4" t="s">
        <v>38</v>
      </c>
      <c r="C21" s="17" t="s">
        <v>20</v>
      </c>
      <c r="D21" s="16">
        <v>10000</v>
      </c>
      <c r="E21" s="16">
        <v>204</v>
      </c>
      <c r="F21" s="16">
        <f t="shared" ref="F21:F27" si="3">D21*E21</f>
        <v>2040000</v>
      </c>
      <c r="G21" s="16"/>
      <c r="H21" s="32"/>
      <c r="I21" s="2" t="s">
        <v>78</v>
      </c>
    </row>
    <row r="22" spans="1:9" ht="120" customHeight="1" x14ac:dyDescent="0.2">
      <c r="A22" s="15" t="s">
        <v>18</v>
      </c>
      <c r="B22" s="4" t="s">
        <v>28</v>
      </c>
      <c r="C22" s="17" t="s">
        <v>20</v>
      </c>
      <c r="D22" s="16">
        <v>10000</v>
      </c>
      <c r="E22" s="16">
        <v>6</v>
      </c>
      <c r="F22" s="16">
        <f t="shared" si="3"/>
        <v>60000</v>
      </c>
      <c r="G22" s="16"/>
      <c r="H22" s="32"/>
      <c r="I22" s="2" t="s">
        <v>79</v>
      </c>
    </row>
    <row r="23" spans="1:9" ht="24.95" customHeight="1" x14ac:dyDescent="0.2">
      <c r="A23" s="17">
        <v>3</v>
      </c>
      <c r="B23" s="4" t="s">
        <v>29</v>
      </c>
      <c r="C23" s="17" t="s">
        <v>20</v>
      </c>
      <c r="D23" s="16">
        <v>10000</v>
      </c>
      <c r="E23" s="16">
        <v>12</v>
      </c>
      <c r="F23" s="16">
        <f t="shared" si="3"/>
        <v>120000</v>
      </c>
      <c r="G23" s="16"/>
      <c r="H23" s="32"/>
      <c r="I23" s="2" t="s">
        <v>39</v>
      </c>
    </row>
    <row r="24" spans="1:9" ht="75" customHeight="1" x14ac:dyDescent="0.2">
      <c r="A24" s="70">
        <v>4</v>
      </c>
      <c r="B24" s="4" t="s">
        <v>30</v>
      </c>
      <c r="C24" s="17" t="s">
        <v>20</v>
      </c>
      <c r="D24" s="16">
        <v>10000</v>
      </c>
      <c r="E24" s="16">
        <v>6</v>
      </c>
      <c r="F24" s="16">
        <f t="shared" si="3"/>
        <v>60000</v>
      </c>
      <c r="G24" s="40"/>
      <c r="H24" s="32"/>
      <c r="I24" s="2" t="s">
        <v>43</v>
      </c>
    </row>
    <row r="25" spans="1:9" ht="45" customHeight="1" x14ac:dyDescent="0.2">
      <c r="A25" s="71"/>
      <c r="B25" s="4" t="s">
        <v>32</v>
      </c>
      <c r="C25" s="17" t="s">
        <v>20</v>
      </c>
      <c r="D25" s="16">
        <v>10000</v>
      </c>
      <c r="E25" s="16">
        <v>12</v>
      </c>
      <c r="F25" s="16">
        <f t="shared" si="3"/>
        <v>120000</v>
      </c>
      <c r="G25" s="40"/>
      <c r="H25" s="32"/>
      <c r="I25" s="2" t="s">
        <v>80</v>
      </c>
    </row>
    <row r="26" spans="1:9" ht="135" customHeight="1" x14ac:dyDescent="0.2">
      <c r="A26" s="17">
        <v>5</v>
      </c>
      <c r="B26" s="4" t="s">
        <v>33</v>
      </c>
      <c r="C26" s="17" t="s">
        <v>20</v>
      </c>
      <c r="D26" s="16">
        <v>10000</v>
      </c>
      <c r="E26" s="16">
        <v>20</v>
      </c>
      <c r="F26" s="16">
        <f t="shared" si="3"/>
        <v>200000</v>
      </c>
      <c r="G26" s="40"/>
      <c r="H26" s="32"/>
      <c r="I26" s="2" t="s">
        <v>81</v>
      </c>
    </row>
    <row r="27" spans="1:9" ht="60" customHeight="1" x14ac:dyDescent="0.2">
      <c r="A27" s="17">
        <v>6</v>
      </c>
      <c r="B27" s="4" t="s">
        <v>34</v>
      </c>
      <c r="C27" s="17" t="s">
        <v>20</v>
      </c>
      <c r="D27" s="16">
        <v>10000</v>
      </c>
      <c r="E27" s="16">
        <v>1</v>
      </c>
      <c r="F27" s="16">
        <f t="shared" si="3"/>
        <v>10000</v>
      </c>
      <c r="G27" s="16"/>
      <c r="H27" s="32"/>
      <c r="I27" s="2" t="s">
        <v>35</v>
      </c>
    </row>
    <row r="28" spans="1:9" ht="35.1" customHeight="1" x14ac:dyDescent="0.2">
      <c r="A28" s="17"/>
      <c r="B28" s="30" t="s">
        <v>67</v>
      </c>
      <c r="C28" s="17"/>
      <c r="D28" s="16"/>
      <c r="E28" s="16"/>
      <c r="F28" s="16"/>
      <c r="G28" s="16"/>
      <c r="H28" s="43"/>
      <c r="I28" s="2"/>
    </row>
  </sheetData>
  <sheetProtection algorithmName="SHA-512" hashValue="kYdfrndDLSxXcCNf/kTONSOSPsQueHq6NMV+IPjO5FfS6aKo/8WFMvkh9aNcDJMhqWj3mEr1sv8eg3qI1sPsDA==" saltValue="wisPzqLxKLggo2HDT/B3xw==" spinCount="100000" sheet="1" objects="1" scenarios="1" formatColumns="0" formatRows="0"/>
  <protectedRanges>
    <protectedRange sqref="G4:H28" name="区域1"/>
  </protectedRanges>
  <mergeCells count="8">
    <mergeCell ref="A1:I1"/>
    <mergeCell ref="A2:A3"/>
    <mergeCell ref="A8:A9"/>
    <mergeCell ref="A16:A17"/>
    <mergeCell ref="A24:A25"/>
    <mergeCell ref="B2:B3"/>
    <mergeCell ref="C2:C3"/>
    <mergeCell ref="I2:I3"/>
  </mergeCells>
  <phoneticPr fontId="8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9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I15"/>
  <sheetViews>
    <sheetView zoomScaleNormal="100" workbookViewId="0">
      <selection activeCell="G4" sqref="G4"/>
    </sheetView>
  </sheetViews>
  <sheetFormatPr defaultColWidth="9" defaultRowHeight="11.25" x14ac:dyDescent="0.2"/>
  <cols>
    <col min="1" max="1" width="6.625" style="18" customWidth="1"/>
    <col min="2" max="2" width="25.625" style="39" customWidth="1"/>
    <col min="3" max="3" width="6.625" style="18" customWidth="1"/>
    <col min="4" max="4" width="12.625" style="18" customWidth="1"/>
    <col min="5" max="5" width="13.625" style="18" customWidth="1"/>
    <col min="6" max="7" width="12.625" style="18" customWidth="1"/>
    <col min="8" max="8" width="15.625" style="35" customWidth="1"/>
    <col min="9" max="9" width="20.625" style="18" customWidth="1"/>
    <col min="10" max="16384" width="9" style="18"/>
  </cols>
  <sheetData>
    <row r="1" spans="1:9" ht="35.1" customHeight="1" x14ac:dyDescent="0.2">
      <c r="A1" s="65" t="s">
        <v>44</v>
      </c>
      <c r="B1" s="65"/>
      <c r="C1" s="65"/>
      <c r="D1" s="65"/>
      <c r="E1" s="65"/>
      <c r="F1" s="65"/>
      <c r="G1" s="65"/>
      <c r="H1" s="65"/>
      <c r="I1" s="65"/>
    </row>
    <row r="2" spans="1:9" ht="20.100000000000001" customHeight="1" x14ac:dyDescent="0.2">
      <c r="A2" s="73" t="s">
        <v>1</v>
      </c>
      <c r="B2" s="73" t="s">
        <v>2</v>
      </c>
      <c r="C2" s="73" t="s">
        <v>3</v>
      </c>
      <c r="D2" s="1" t="s">
        <v>4</v>
      </c>
      <c r="E2" s="1" t="s">
        <v>68</v>
      </c>
      <c r="F2" s="13" t="s">
        <v>6</v>
      </c>
      <c r="G2" s="1" t="s">
        <v>7</v>
      </c>
      <c r="H2" s="31" t="s">
        <v>8</v>
      </c>
      <c r="I2" s="73" t="s">
        <v>9</v>
      </c>
    </row>
    <row r="3" spans="1:9" ht="20.100000000000001" customHeight="1" x14ac:dyDescent="0.2">
      <c r="A3" s="74"/>
      <c r="B3" s="74"/>
      <c r="C3" s="74"/>
      <c r="D3" s="1" t="s">
        <v>10</v>
      </c>
      <c r="E3" s="1" t="s">
        <v>11</v>
      </c>
      <c r="F3" s="13" t="s">
        <v>12</v>
      </c>
      <c r="G3" s="1" t="s">
        <v>13</v>
      </c>
      <c r="H3" s="31" t="s">
        <v>14</v>
      </c>
      <c r="I3" s="74"/>
    </row>
    <row r="4" spans="1:9" ht="35.1" customHeight="1" x14ac:dyDescent="0.2">
      <c r="A4" s="3">
        <v>1</v>
      </c>
      <c r="B4" s="48" t="s">
        <v>45</v>
      </c>
      <c r="C4" s="15" t="s">
        <v>46</v>
      </c>
      <c r="D4" s="16">
        <v>30000</v>
      </c>
      <c r="E4" s="37">
        <v>153</v>
      </c>
      <c r="F4" s="49">
        <f>D4*E4</f>
        <v>4590000</v>
      </c>
      <c r="G4" s="57"/>
      <c r="H4" s="60"/>
      <c r="I4" s="2" t="s">
        <v>47</v>
      </c>
    </row>
    <row r="5" spans="1:9" ht="35.1" customHeight="1" x14ac:dyDescent="0.2">
      <c r="A5" s="3">
        <v>2</v>
      </c>
      <c r="B5" s="48" t="s">
        <v>48</v>
      </c>
      <c r="C5" s="50" t="s">
        <v>49</v>
      </c>
      <c r="D5" s="51">
        <v>1</v>
      </c>
      <c r="E5" s="52" t="s">
        <v>50</v>
      </c>
      <c r="F5" s="49">
        <f>D5</f>
        <v>1</v>
      </c>
      <c r="G5" s="58"/>
      <c r="H5" s="60"/>
      <c r="I5" s="3" t="s">
        <v>51</v>
      </c>
    </row>
    <row r="6" spans="1:9" ht="35.1" customHeight="1" x14ac:dyDescent="0.2">
      <c r="A6" s="3">
        <v>3</v>
      </c>
      <c r="B6" s="48" t="s">
        <v>52</v>
      </c>
      <c r="C6" s="50" t="s">
        <v>49</v>
      </c>
      <c r="D6" s="51">
        <v>1</v>
      </c>
      <c r="E6" s="52" t="s">
        <v>50</v>
      </c>
      <c r="F6" s="49">
        <f t="shared" ref="F6:F9" si="0">D6</f>
        <v>1</v>
      </c>
      <c r="G6" s="58"/>
      <c r="H6" s="60"/>
      <c r="I6" s="3"/>
    </row>
    <row r="7" spans="1:9" ht="35.1" customHeight="1" x14ac:dyDescent="0.2">
      <c r="A7" s="3">
        <v>4</v>
      </c>
      <c r="B7" s="48" t="s">
        <v>53</v>
      </c>
      <c r="C7" s="50" t="s">
        <v>49</v>
      </c>
      <c r="D7" s="16">
        <v>1</v>
      </c>
      <c r="E7" s="53" t="s">
        <v>50</v>
      </c>
      <c r="F7" s="49">
        <f t="shared" si="0"/>
        <v>1</v>
      </c>
      <c r="G7" s="59"/>
      <c r="H7" s="60"/>
      <c r="I7" s="54"/>
    </row>
    <row r="8" spans="1:9" ht="35.1" customHeight="1" x14ac:dyDescent="0.2">
      <c r="A8" s="3">
        <v>5</v>
      </c>
      <c r="B8" s="4" t="s">
        <v>54</v>
      </c>
      <c r="C8" s="50" t="s">
        <v>20</v>
      </c>
      <c r="D8" s="16">
        <v>40000</v>
      </c>
      <c r="E8" s="53" t="s">
        <v>50</v>
      </c>
      <c r="F8" s="49">
        <f t="shared" si="0"/>
        <v>40000</v>
      </c>
      <c r="G8" s="59"/>
      <c r="H8" s="60"/>
      <c r="I8" s="3"/>
    </row>
    <row r="9" spans="1:9" ht="35.1" customHeight="1" x14ac:dyDescent="0.2">
      <c r="A9" s="3">
        <v>6</v>
      </c>
      <c r="B9" s="4" t="s">
        <v>55</v>
      </c>
      <c r="C9" s="15" t="s">
        <v>20</v>
      </c>
      <c r="D9" s="49">
        <v>60000</v>
      </c>
      <c r="E9" s="55">
        <v>1</v>
      </c>
      <c r="F9" s="49">
        <f t="shared" si="0"/>
        <v>60000</v>
      </c>
      <c r="G9" s="59"/>
      <c r="H9" s="60"/>
      <c r="I9" s="3"/>
    </row>
    <row r="10" spans="1:9" ht="35.1" customHeight="1" x14ac:dyDescent="0.2">
      <c r="A10" s="3">
        <v>7</v>
      </c>
      <c r="B10" s="4" t="s">
        <v>56</v>
      </c>
      <c r="C10" s="15" t="s">
        <v>20</v>
      </c>
      <c r="D10" s="49">
        <v>40000</v>
      </c>
      <c r="E10" s="53">
        <v>0.5</v>
      </c>
      <c r="F10" s="49">
        <f>D10*E10</f>
        <v>20000</v>
      </c>
      <c r="G10" s="59"/>
      <c r="H10" s="60"/>
      <c r="I10" s="3"/>
    </row>
    <row r="11" spans="1:9" ht="50.1" customHeight="1" x14ac:dyDescent="0.2">
      <c r="A11" s="3">
        <v>8</v>
      </c>
      <c r="B11" s="4" t="s">
        <v>57</v>
      </c>
      <c r="C11" s="15" t="s">
        <v>49</v>
      </c>
      <c r="D11" s="49">
        <v>1</v>
      </c>
      <c r="E11" s="37" t="s">
        <v>50</v>
      </c>
      <c r="F11" s="49">
        <f>D11</f>
        <v>1</v>
      </c>
      <c r="G11" s="59"/>
      <c r="H11" s="60"/>
      <c r="I11" s="3"/>
    </row>
    <row r="12" spans="1:9" ht="35.1" customHeight="1" x14ac:dyDescent="0.2">
      <c r="A12" s="3">
        <v>9</v>
      </c>
      <c r="B12" s="5" t="s">
        <v>58</v>
      </c>
      <c r="C12" s="50" t="s">
        <v>49</v>
      </c>
      <c r="D12" s="51">
        <v>1</v>
      </c>
      <c r="E12" s="49" t="s">
        <v>50</v>
      </c>
      <c r="F12" s="49">
        <f>D12</f>
        <v>1</v>
      </c>
      <c r="G12" s="59"/>
      <c r="H12" s="60"/>
      <c r="I12" s="3"/>
    </row>
    <row r="13" spans="1:9" ht="35.1" customHeight="1" x14ac:dyDescent="0.2">
      <c r="A13" s="3"/>
      <c r="B13" s="56" t="s">
        <v>67</v>
      </c>
      <c r="C13" s="3"/>
      <c r="D13" s="3"/>
      <c r="E13" s="3"/>
      <c r="F13" s="3"/>
      <c r="G13" s="3"/>
      <c r="H13" s="61"/>
      <c r="I13" s="3"/>
    </row>
    <row r="15" spans="1:9" ht="27" hidden="1" customHeight="1" x14ac:dyDescent="0.2">
      <c r="A15" s="72" t="s">
        <v>60</v>
      </c>
      <c r="B15" s="72"/>
      <c r="C15" s="72"/>
      <c r="D15" s="72"/>
      <c r="E15" s="72"/>
      <c r="F15" s="72"/>
      <c r="G15" s="72"/>
      <c r="H15" s="72"/>
      <c r="I15" s="72"/>
    </row>
  </sheetData>
  <sheetProtection algorithmName="SHA-512" hashValue="htMyiJ8nSFCS7/OF10TFiippyVcBcWYH+QaEkVnDC8X4SLH3chDKZGOVicuGwfSh6emt8xs8DmSkJhQjsF+GCQ==" saltValue="AsNkU/C3Eg1h10n/+RUtfg==" spinCount="100000" sheet="1" objects="1" scenarios="1" formatColumns="0" formatRows="0"/>
  <protectedRanges>
    <protectedRange sqref="G4:H13" name="区域1"/>
  </protectedRanges>
  <mergeCells count="6">
    <mergeCell ref="A1:I1"/>
    <mergeCell ref="A15:I15"/>
    <mergeCell ref="A2:A3"/>
    <mergeCell ref="B2:B3"/>
    <mergeCell ref="C2:C3"/>
    <mergeCell ref="I2:I3"/>
  </mergeCells>
  <phoneticPr fontId="8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汇总表</vt:lpstr>
      <vt:lpstr>绿化、设施小修及更新</vt:lpstr>
      <vt:lpstr>日常养护</vt:lpstr>
      <vt:lpstr>运行管理</vt:lpstr>
      <vt:lpstr>日常养护!Print_Titles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lhd</dc:creator>
  <cp:lastModifiedBy>Z</cp:lastModifiedBy>
  <cp:lastPrinted>2025-12-09T12:30:21Z</cp:lastPrinted>
  <dcterms:created xsi:type="dcterms:W3CDTF">2022-08-19T05:58:00Z</dcterms:created>
  <dcterms:modified xsi:type="dcterms:W3CDTF">2025-12-16T10:46:27Z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BB1013BA21BE4FBAAE5D105F5C0E5CE5_13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